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Sur" sheetId="26" r:id="rId3"/>
    <sheet name="Arequipa" sheetId="18" r:id="rId4"/>
    <sheet name="Cusco" sheetId="19" r:id="rId5"/>
    <sheet name="Madre de Dios" sheetId="20" r:id="rId6"/>
    <sheet name="Moquegua" sheetId="21" r:id="rId7"/>
    <sheet name="Puno" sheetId="27" r:id="rId8"/>
    <sheet name="Tacna" sheetId="2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Sur!$C$60:$F$64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P25" i="26" l="1"/>
  <c r="P24" i="26"/>
  <c r="P23" i="26"/>
  <c r="P22" i="26"/>
  <c r="P21" i="26"/>
  <c r="P20" i="26"/>
  <c r="P19" i="26"/>
  <c r="P18" i="26"/>
  <c r="P17" i="26"/>
  <c r="C32" i="26" l="1"/>
  <c r="F63" i="26" l="1"/>
  <c r="F60" i="26"/>
  <c r="N77" i="26"/>
  <c r="N78" i="26"/>
  <c r="N79" i="26"/>
  <c r="N80" i="26"/>
  <c r="N82" i="26"/>
  <c r="N83" i="26"/>
  <c r="C56" i="18"/>
  <c r="C32" i="27" l="1"/>
  <c r="C32" i="19"/>
  <c r="C32" i="18"/>
  <c r="C9" i="26"/>
  <c r="C9" i="28"/>
  <c r="C9" i="27"/>
  <c r="C9" i="21"/>
  <c r="C9" i="20"/>
  <c r="C9" i="19"/>
  <c r="C9" i="18"/>
  <c r="N67" i="28" l="1"/>
  <c r="N66" i="28"/>
  <c r="N64" i="28"/>
  <c r="N63" i="28"/>
  <c r="N61" i="28"/>
  <c r="N60" i="28"/>
  <c r="N59" i="28"/>
  <c r="N58" i="28"/>
  <c r="C56" i="28"/>
  <c r="C32" i="28"/>
  <c r="B4" i="28"/>
  <c r="J3" i="28"/>
  <c r="B3" i="28"/>
  <c r="N67" i="27"/>
  <c r="N66" i="27"/>
  <c r="N64" i="27"/>
  <c r="N63" i="27"/>
  <c r="N61" i="27"/>
  <c r="N60" i="27"/>
  <c r="N59" i="27"/>
  <c r="N58" i="27"/>
  <c r="C56" i="27"/>
  <c r="B4" i="27"/>
  <c r="J3" i="27"/>
  <c r="B3" i="27"/>
  <c r="O24" i="26" l="1"/>
  <c r="O23" i="26"/>
  <c r="O22" i="26"/>
  <c r="O21" i="26"/>
  <c r="O20" i="26"/>
  <c r="O19" i="26"/>
  <c r="O18" i="26"/>
  <c r="O17" i="26"/>
  <c r="O16" i="26" l="1"/>
  <c r="I4" i="26" l="1"/>
  <c r="N86" i="26"/>
  <c r="N85" i="26"/>
  <c r="C75" i="26"/>
  <c r="I3" i="26"/>
  <c r="F64" i="26"/>
  <c r="F61" i="26"/>
  <c r="F59" i="26"/>
  <c r="F62" i="26"/>
  <c r="B4" i="26" l="1"/>
  <c r="C32" i="21"/>
  <c r="C32" i="20"/>
  <c r="B4" i="21" l="1"/>
  <c r="J3" i="21"/>
  <c r="B3" i="21"/>
  <c r="B4" i="20"/>
  <c r="J3" i="20"/>
  <c r="B3" i="20"/>
  <c r="B4" i="19"/>
  <c r="J3" i="19"/>
  <c r="B3" i="19"/>
  <c r="N67" i="21"/>
  <c r="N66" i="21"/>
  <c r="N64" i="21"/>
  <c r="N63" i="21"/>
  <c r="N61" i="21"/>
  <c r="N60" i="21"/>
  <c r="N59" i="21"/>
  <c r="N58" i="21"/>
  <c r="C56" i="21"/>
  <c r="N67" i="20"/>
  <c r="N66" i="20"/>
  <c r="N64" i="20"/>
  <c r="N63" i="20"/>
  <c r="N61" i="20"/>
  <c r="N60" i="20"/>
  <c r="N59" i="20"/>
  <c r="N58" i="20"/>
  <c r="C56" i="20"/>
  <c r="N67" i="19"/>
  <c r="N66" i="19"/>
  <c r="N64" i="19"/>
  <c r="N63" i="19"/>
  <c r="N61" i="19"/>
  <c r="N60" i="19"/>
  <c r="N59" i="19"/>
  <c r="N58" i="19"/>
  <c r="C56" i="19"/>
  <c r="N67" i="18"/>
  <c r="N66" i="18"/>
  <c r="N64" i="18" l="1"/>
  <c r="N63" i="18"/>
  <c r="N61" i="18" l="1"/>
  <c r="N60" i="18"/>
  <c r="N59" i="18"/>
  <c r="N58" i="18"/>
  <c r="B4" i="18" l="1"/>
  <c r="J3" i="18"/>
  <c r="B3" i="18"/>
  <c r="B3" i="26" l="1"/>
</calcChain>
</file>

<file path=xl/sharedStrings.xml><?xml version="1.0" encoding="utf-8"?>
<sst xmlns="http://schemas.openxmlformats.org/spreadsheetml/2006/main" count="421" uniqueCount="85">
  <si>
    <t>Índice</t>
  </si>
  <si>
    <t>1. Variación % anual del Índice General del Precios al Consumidor, según grupos de consumo</t>
  </si>
  <si>
    <t>Indice General</t>
  </si>
  <si>
    <t>Variación Porcentual Anual (Ene-Dic)</t>
  </si>
  <si>
    <t>Precios al Consumidor</t>
  </si>
  <si>
    <t>Alimentos y bebidas</t>
  </si>
  <si>
    <t>Vestido y calzado</t>
  </si>
  <si>
    <t>Alquiler de vivienda, comb. y electricidad</t>
  </si>
  <si>
    <t>Muebles, enseres del hogar y mante.</t>
  </si>
  <si>
    <t>Cuidados y conservación de la salud</t>
  </si>
  <si>
    <t>Transportes y Comunicaciones</t>
  </si>
  <si>
    <t>Esparcimiento, serv. culturales y ensañanza</t>
  </si>
  <si>
    <t>Otros bienes y servicios</t>
  </si>
  <si>
    <t>2. Variación % mensual del Índice General del Precios al Consumidor, según grupos de consumo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</si>
  <si>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</si>
  <si>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</si>
  <si>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</si>
  <si>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</si>
  <si>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</si>
  <si>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</si>
  <si>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</si>
  <si>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</si>
  <si>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</si>
  <si>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</si>
  <si>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</si>
  <si>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</si>
  <si>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IPC</t>
  </si>
  <si>
    <t xml:space="preserve">Alimentos </t>
  </si>
  <si>
    <t>Vestidos</t>
  </si>
  <si>
    <t>Vivienda</t>
  </si>
  <si>
    <t>Muebles</t>
  </si>
  <si>
    <t>Salud</t>
  </si>
  <si>
    <t>Trans y Comu</t>
  </si>
  <si>
    <t>Culturales</t>
  </si>
  <si>
    <t>Otros</t>
  </si>
  <si>
    <t>3. Variación del IPC de productos emblemáticos</t>
  </si>
  <si>
    <t>Índice  de Precios al Consumidor</t>
  </si>
  <si>
    <t>Alimentos</t>
  </si>
  <si>
    <t>Azúcar</t>
  </si>
  <si>
    <t>Leche, quesos y huevos</t>
  </si>
  <si>
    <t>Carnes y preparados de carne</t>
  </si>
  <si>
    <t>Bebidas alcohólicas</t>
  </si>
  <si>
    <t>Combustibles y energía</t>
  </si>
  <si>
    <t>Combustibles</t>
  </si>
  <si>
    <t>Energía eléctrica</t>
  </si>
  <si>
    <t>Fuente: INEI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</si>
  <si>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% Anual, según grupos de Consumo</t>
    </r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</si>
  <si>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mensual según grupos de Consumo</t>
    </r>
  </si>
  <si>
    <t>var. Pp 16/17</t>
  </si>
  <si>
    <r>
      <rPr>
        <b/>
        <sz val="11"/>
        <rFont val="Calibri"/>
        <family val="2"/>
        <scheme val="minor"/>
      </rPr>
      <t>Índice de Precios al Consumidor:</t>
    </r>
    <r>
      <rPr>
        <sz val="11"/>
        <rFont val="Calibri"/>
        <family val="2"/>
        <scheme val="minor"/>
      </rPr>
      <t xml:space="preserve"> Variación % Anual (Ene-Dic)</t>
    </r>
  </si>
  <si>
    <t>Transportes</t>
  </si>
  <si>
    <t>Comunicaciones</t>
  </si>
  <si>
    <t>Fuente: INEI                                                                                                                                           Elaboración: CIE-PERUCÁMARAS</t>
  </si>
  <si>
    <t>Región</t>
  </si>
  <si>
    <t>Var. p.p</t>
  </si>
  <si>
    <t>Fuente: INEI</t>
  </si>
  <si>
    <t>Elaboración: CIE-PERUCÁMARAS</t>
  </si>
  <si>
    <t>3. Variación porcentual anual del IPC de las regiones del Oriente</t>
  </si>
  <si>
    <t>Ene - Dic 2017</t>
  </si>
  <si>
    <t>4. Variación del IPC de productos emblemáticos</t>
  </si>
  <si>
    <t>Promedio Simple</t>
  </si>
  <si>
    <t>Dif. P.p.</t>
  </si>
  <si>
    <t>Sur</t>
  </si>
  <si>
    <t>Arequipa</t>
  </si>
  <si>
    <t>Cusco</t>
  </si>
  <si>
    <t>Madre de Dios</t>
  </si>
  <si>
    <t>Moquegua</t>
  </si>
  <si>
    <t>Puno</t>
  </si>
  <si>
    <t>Tacna</t>
  </si>
  <si>
    <t>Información ampliada del Reporte Regional de la Macro Región Sur - Edición N° 276</t>
  </si>
  <si>
    <t>Fuente: INEI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</si>
  <si>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 xml:space="preserve">Variación % Anual del IPC de las Regiones del Sur
</t>
  </si>
  <si>
    <t>La tasa de inflación más alta fue de la región Puno, alcanzando los 2,7%, y la menor tasa fue de Moquegua con 0,9%.</t>
  </si>
  <si>
    <t>Var% Prom Anual: 3,5%</t>
  </si>
  <si>
    <t>Índice General</t>
  </si>
  <si>
    <t>Pesos</t>
  </si>
  <si>
    <t>“Variación del Índice de Precios al Consumidor (IPC) - 2017”</t>
  </si>
  <si>
    <t>Lunes, 5 de febrero de 2018</t>
  </si>
  <si>
    <t>Macro Región Sur: Variación del Índice de Precios al Consumidor (IPC) - 2017</t>
  </si>
  <si>
    <t>Arequipa: Variación del Índice de Precios al Consumidor - 2017</t>
  </si>
  <si>
    <t>Cusco: Variación del Índice de Precios al Consumidor - 2017</t>
  </si>
  <si>
    <t>Madre de Dios: Variación del Índice de Precios al Consumidor - 2017</t>
  </si>
  <si>
    <t>Moquegua: Variación del Índice de Precios al Consumidor - 2017</t>
  </si>
  <si>
    <t>Puno: Variación del Índice de Precios al Consumidor - 2017</t>
  </si>
  <si>
    <t>Tacna: Variación del Índice de Precios al Consumidor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</si>
</sst>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6"/>
      <color theme="1"/>
      <name val="Arial"/>
      <family val="2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theme="4" tint="0.59999389629810485"/>
      <name val="Calibri"/>
      <family val="2"/>
      <scheme val="minor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0" xfId="0" applyFill="1"/>
    <xf numFmtId="0" fontId="3" fillId="2" borderId="0" xfId="2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 applyBorder="1"/>
    <xf numFmtId="0" fontId="3" fillId="2" borderId="0" xfId="2" applyFill="1"/>
    <xf numFmtId="0" fontId="11" fillId="2" borderId="0" xfId="0" applyFont="1" applyFill="1"/>
    <xf numFmtId="0" fontId="11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15" fillId="2" borderId="0" xfId="0" applyFont="1" applyFill="1" applyBorder="1"/>
    <xf numFmtId="0" fontId="0" fillId="2" borderId="8" xfId="0" applyFill="1" applyBorder="1" applyAlignment="1"/>
    <xf numFmtId="0" fontId="16" fillId="2" borderId="8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8" xfId="0" applyFill="1" applyBorder="1"/>
    <xf numFmtId="0" fontId="0" fillId="2" borderId="2" xfId="0" applyFill="1" applyBorder="1"/>
    <xf numFmtId="0" fontId="0" fillId="2" borderId="0" xfId="0" applyFill="1" applyBorder="1" applyAlignment="1"/>
    <xf numFmtId="0" fontId="7" fillId="5" borderId="9" xfId="0" applyFont="1" applyFill="1" applyBorder="1"/>
    <xf numFmtId="0" fontId="7" fillId="5" borderId="10" xfId="0" applyFont="1" applyFill="1" applyBorder="1"/>
    <xf numFmtId="0" fontId="7" fillId="5" borderId="11" xfId="0" applyFont="1" applyFill="1" applyBorder="1"/>
    <xf numFmtId="0" fontId="7" fillId="2" borderId="9" xfId="0" applyFont="1" applyFill="1" applyBorder="1" applyAlignment="1">
      <alignment horizontal="left" indent="8"/>
    </xf>
    <xf numFmtId="0" fontId="7" fillId="2" borderId="10" xfId="0" applyFont="1" applyFill="1" applyBorder="1"/>
    <xf numFmtId="0" fontId="7" fillId="2" borderId="11" xfId="0" applyFont="1" applyFill="1" applyBorder="1"/>
    <xf numFmtId="0" fontId="7" fillId="4" borderId="17" xfId="0" applyFont="1" applyFill="1" applyBorder="1" applyAlignment="1">
      <alignment horizontal="center" vertical="center"/>
    </xf>
    <xf numFmtId="164" fontId="7" fillId="5" borderId="11" xfId="1" applyNumberFormat="1" applyFont="1" applyFill="1" applyBorder="1"/>
    <xf numFmtId="164" fontId="7" fillId="5" borderId="12" xfId="1" applyNumberFormat="1" applyFont="1" applyFill="1" applyBorder="1"/>
    <xf numFmtId="164" fontId="7" fillId="2" borderId="13" xfId="1" applyNumberFormat="1" applyFont="1" applyFill="1" applyBorder="1"/>
    <xf numFmtId="164" fontId="7" fillId="2" borderId="12" xfId="1" applyNumberFormat="1" applyFont="1" applyFill="1" applyBorder="1"/>
    <xf numFmtId="0" fontId="11" fillId="2" borderId="8" xfId="0" applyFont="1" applyFill="1" applyBorder="1"/>
    <xf numFmtId="0" fontId="14" fillId="2" borderId="0" xfId="0" applyFont="1" applyFill="1" applyAlignment="1">
      <alignment vertical="center"/>
    </xf>
    <xf numFmtId="0" fontId="7" fillId="4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2" borderId="12" xfId="0" applyFont="1" applyFill="1" applyBorder="1"/>
    <xf numFmtId="0" fontId="9" fillId="4" borderId="12" xfId="0" applyFont="1" applyFill="1" applyBorder="1" applyAlignment="1">
      <alignment horizontal="center"/>
    </xf>
    <xf numFmtId="0" fontId="11" fillId="2" borderId="4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7" fillId="2" borderId="0" xfId="0" applyFont="1" applyFill="1" applyBorder="1" applyAlignment="1"/>
    <xf numFmtId="0" fontId="7" fillId="4" borderId="3" xfId="0" applyFont="1" applyFill="1" applyBorder="1"/>
    <xf numFmtId="0" fontId="7" fillId="4" borderId="3" xfId="0" applyFont="1" applyFill="1" applyBorder="1" applyAlignment="1"/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indent="1"/>
    </xf>
    <xf numFmtId="164" fontId="7" fillId="2" borderId="0" xfId="1" applyNumberFormat="1" applyFont="1" applyFill="1" applyBorder="1"/>
    <xf numFmtId="172" fontId="7" fillId="2" borderId="0" xfId="0" applyNumberFormat="1" applyFont="1" applyFill="1" applyBorder="1"/>
    <xf numFmtId="0" fontId="2" fillId="2" borderId="3" xfId="0" applyFont="1" applyFill="1" applyBorder="1" applyAlignment="1">
      <alignment horizontal="left" indent="1"/>
    </xf>
    <xf numFmtId="0" fontId="7" fillId="2" borderId="3" xfId="0" applyFont="1" applyFill="1" applyBorder="1"/>
    <xf numFmtId="164" fontId="7" fillId="2" borderId="3" xfId="1" applyNumberFormat="1" applyFont="1" applyFill="1" applyBorder="1"/>
    <xf numFmtId="172" fontId="7" fillId="2" borderId="3" xfId="0" applyNumberFormat="1" applyFont="1" applyFill="1" applyBorder="1"/>
    <xf numFmtId="0" fontId="17" fillId="2" borderId="0" xfId="0" applyFont="1" applyFill="1" applyBorder="1" applyAlignment="1">
      <alignment vertical="top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3" xfId="1" applyNumberFormat="1" applyFont="1" applyFill="1" applyBorder="1" applyAlignment="1">
      <alignment horizontal="right" vertical="center"/>
    </xf>
    <xf numFmtId="0" fontId="11" fillId="2" borderId="7" xfId="0" applyFont="1" applyFill="1" applyBorder="1"/>
    <xf numFmtId="0" fontId="11" fillId="2" borderId="14" xfId="0" applyFont="1" applyFill="1" applyBorder="1"/>
    <xf numFmtId="0" fontId="11" fillId="2" borderId="15" xfId="0" applyFont="1" applyFill="1" applyBorder="1"/>
    <xf numFmtId="0" fontId="11" fillId="2" borderId="16" xfId="0" applyFont="1" applyFill="1" applyBorder="1"/>
    <xf numFmtId="0" fontId="13" fillId="2" borderId="0" xfId="0" applyFont="1" applyFill="1" applyBorder="1" applyAlignment="1"/>
    <xf numFmtId="164" fontId="2" fillId="2" borderId="0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17" fillId="2" borderId="0" xfId="0" applyFont="1" applyFill="1"/>
    <xf numFmtId="172" fontId="17" fillId="2" borderId="0" xfId="0" applyNumberFormat="1" applyFont="1" applyFill="1"/>
    <xf numFmtId="164" fontId="17" fillId="2" borderId="0" xfId="1" applyNumberFormat="1" applyFont="1" applyFill="1"/>
    <xf numFmtId="172" fontId="7" fillId="2" borderId="0" xfId="0" applyNumberFormat="1" applyFont="1" applyFill="1"/>
    <xf numFmtId="165" fontId="7" fillId="2" borderId="0" xfId="0" applyNumberFormat="1" applyFont="1" applyFill="1"/>
    <xf numFmtId="164" fontId="7" fillId="2" borderId="0" xfId="1" applyNumberFormat="1" applyFont="1" applyFill="1"/>
    <xf numFmtId="0" fontId="13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3" fillId="0" borderId="0" xfId="2"/>
    <xf numFmtId="0" fontId="12" fillId="2" borderId="0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1" fillId="2" borderId="0" xfId="0" applyFont="1" applyFill="1" applyBorder="1" applyAlignment="1"/>
    <xf numFmtId="164" fontId="11" fillId="2" borderId="0" xfId="1" applyNumberFormat="1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19" fillId="2" borderId="8" xfId="0" applyFont="1" applyFill="1" applyBorder="1" applyAlignment="1">
      <alignment vertical="top" wrapText="1"/>
    </xf>
    <xf numFmtId="0" fontId="7" fillId="2" borderId="8" xfId="0" applyFont="1" applyFill="1" applyBorder="1"/>
    <xf numFmtId="0" fontId="12" fillId="2" borderId="0" xfId="0" applyFont="1" applyFill="1" applyBorder="1" applyAlignment="1"/>
    <xf numFmtId="0" fontId="12" fillId="2" borderId="8" xfId="0" applyFont="1" applyFill="1" applyBorder="1" applyAlignment="1"/>
    <xf numFmtId="0" fontId="22" fillId="2" borderId="0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/>
    </xf>
    <xf numFmtId="17" fontId="21" fillId="2" borderId="0" xfId="0" applyNumberFormat="1" applyFont="1" applyFill="1"/>
    <xf numFmtId="164" fontId="11" fillId="2" borderId="0" xfId="1" applyNumberFormat="1" applyFont="1" applyFill="1"/>
    <xf numFmtId="0" fontId="17" fillId="2" borderId="8" xfId="0" applyFont="1" applyFill="1" applyBorder="1" applyAlignment="1">
      <alignment horizontal="center" vertical="center"/>
    </xf>
    <xf numFmtId="172" fontId="17" fillId="2" borderId="8" xfId="0" applyNumberFormat="1" applyFont="1" applyFill="1" applyBorder="1" applyAlignment="1">
      <alignment horizontal="center" vertical="center"/>
    </xf>
    <xf numFmtId="164" fontId="7" fillId="2" borderId="11" xfId="1" applyNumberFormat="1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7" fillId="2" borderId="16" xfId="0" applyFont="1" applyFill="1" applyBorder="1"/>
    <xf numFmtId="0" fontId="17" fillId="2" borderId="0" xfId="0" applyFont="1" applyFill="1" applyBorder="1"/>
    <xf numFmtId="164" fontId="7" fillId="2" borderId="17" xfId="1" applyNumberFormat="1" applyFont="1" applyFill="1" applyBorder="1"/>
    <xf numFmtId="164" fontId="17" fillId="2" borderId="0" xfId="1" applyNumberFormat="1" applyFont="1" applyFill="1" applyBorder="1" applyAlignment="1"/>
    <xf numFmtId="164" fontId="17" fillId="2" borderId="0" xfId="1" applyNumberFormat="1" applyFont="1" applyFill="1" applyBorder="1" applyAlignment="1">
      <alignment vertical="top"/>
    </xf>
    <xf numFmtId="0" fontId="7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left"/>
    </xf>
    <xf numFmtId="164" fontId="2" fillId="2" borderId="3" xfId="1" applyNumberFormat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43" fontId="2" fillId="2" borderId="1" xfId="30" applyFont="1" applyFill="1" applyBorder="1" applyAlignment="1">
      <alignment horizontal="center" vertical="center"/>
    </xf>
    <xf numFmtId="43" fontId="2" fillId="2" borderId="0" xfId="30" applyFont="1" applyFill="1" applyBorder="1" applyAlignment="1">
      <alignment horizontal="center" vertical="center"/>
    </xf>
    <xf numFmtId="43" fontId="2" fillId="2" borderId="3" xfId="3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left"/>
    </xf>
    <xf numFmtId="0" fontId="7" fillId="2" borderId="9" xfId="0" applyFont="1" applyFill="1" applyBorder="1" applyAlignment="1">
      <alignment horizontal="left" indent="3"/>
    </xf>
    <xf numFmtId="164" fontId="23" fillId="2" borderId="11" xfId="1" applyNumberFormat="1" applyFont="1" applyFill="1" applyBorder="1" applyAlignment="1">
      <alignment vertical="center"/>
    </xf>
    <xf numFmtId="164" fontId="23" fillId="2" borderId="0" xfId="1" applyNumberFormat="1" applyFont="1" applyFill="1" applyBorder="1" applyAlignment="1">
      <alignment vertical="center"/>
    </xf>
    <xf numFmtId="0" fontId="24" fillId="5" borderId="11" xfId="0" applyFont="1" applyFill="1" applyBorder="1" applyAlignment="1">
      <alignment horizontal="right"/>
    </xf>
    <xf numFmtId="164" fontId="25" fillId="2" borderId="0" xfId="1" applyNumberFormat="1" applyFont="1" applyFill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20" fillId="2" borderId="0" xfId="0" applyFont="1" applyFill="1" applyBorder="1" applyAlignment="1">
      <alignment vertical="center" wrapText="1"/>
    </xf>
    <xf numFmtId="0" fontId="20" fillId="2" borderId="8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top" wrapText="1"/>
    </xf>
    <xf numFmtId="0" fontId="26" fillId="3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Arial Narrow" panose="020B0606020202030204" pitchFamily="34" charset="0"/>
              </a:defRPr>
            </a:pPr>
            <a:r>
              <a:rPr lang="en-US" sz="1100">
                <a:latin typeface="Arial Narrow" panose="020B0606020202030204" pitchFamily="34" charset="0"/>
              </a:rPr>
              <a:t>Macro</a:t>
            </a:r>
            <a:r>
              <a:rPr lang="en-US" sz="1100" baseline="0">
                <a:latin typeface="Arial Narrow" panose="020B0606020202030204" pitchFamily="34" charset="0"/>
              </a:rPr>
              <a:t> Región Sur</a:t>
            </a:r>
            <a:r>
              <a:rPr lang="en-US" sz="1100">
                <a:latin typeface="Arial Narrow" panose="020B0606020202030204" pitchFamily="34" charset="0"/>
              </a:rPr>
              <a:t>: Variación % Anual del IPC por Regiones 2016</a:t>
            </a:r>
            <a:r>
              <a:rPr lang="en-US" sz="1100" baseline="0">
                <a:latin typeface="Arial Narrow" panose="020B0606020202030204" pitchFamily="34" charset="0"/>
              </a:rPr>
              <a:t> - 2017</a:t>
            </a:r>
            <a:r>
              <a:rPr lang="en-US" sz="1100">
                <a:latin typeface="Arial Narrow" panose="020B0606020202030204" pitchFamily="34" charset="0"/>
              </a:rPr>
              <a:t>
</a:t>
            </a:r>
          </a:p>
        </c:rich>
      </c:tx>
      <c:layout>
        <c:manualLayout>
          <c:xMode val="edge"/>
          <c:yMode val="edge"/>
          <c:x val="0.11274456773065251"/>
          <c:y val="2.204861111111111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chemeClr val="accent2">
            <a:lumMod val="20000"/>
            <a:lumOff val="80000"/>
          </a:schemeClr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1352592592592587E-2"/>
          <c:y val="0.15038263888888889"/>
          <c:w val="0.84749081892996037"/>
          <c:h val="0.65977152777777781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8814814814814795E-2"/>
                  <c:y val="-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814814814814857E-2"/>
                  <c:y val="-1.3229166666666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832776069707935E-3"/>
                  <c:y val="-4.4097222222221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16666666666658E-2"/>
                  <c:y val="-1.32291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Sur!$C$59:$C$64</c:f>
              <c:strCache>
                <c:ptCount val="6"/>
                <c:pt idx="0">
                  <c:v>Puno</c:v>
                </c:pt>
                <c:pt idx="1">
                  <c:v>Arequipa</c:v>
                </c:pt>
                <c:pt idx="2">
                  <c:v>Madre de Dios</c:v>
                </c:pt>
                <c:pt idx="3">
                  <c:v>Tacna</c:v>
                </c:pt>
                <c:pt idx="4">
                  <c:v>Cusco</c:v>
                </c:pt>
                <c:pt idx="5">
                  <c:v>Moquegua</c:v>
                </c:pt>
              </c:strCache>
            </c:strRef>
          </c:cat>
          <c:val>
            <c:numRef>
              <c:f>Sur!$D$59:$D$64</c:f>
              <c:numCache>
                <c:formatCode>0.0%</c:formatCode>
                <c:ptCount val="6"/>
                <c:pt idx="0">
                  <c:v>5.5931681797199762E-2</c:v>
                </c:pt>
                <c:pt idx="1">
                  <c:v>3.1536741460405526E-2</c:v>
                </c:pt>
                <c:pt idx="2">
                  <c:v>1.3669257571696569E-2</c:v>
                </c:pt>
                <c:pt idx="3">
                  <c:v>4.0709812108559618E-2</c:v>
                </c:pt>
                <c:pt idx="4">
                  <c:v>3.754266211604107E-2</c:v>
                </c:pt>
                <c:pt idx="5">
                  <c:v>4.2812189466710837E-2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1166666666666667E-2"/>
                  <c:y val="-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111111111111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6666666666667E-2"/>
                  <c:y val="-1.7638888888888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166666666666667E-2"/>
                  <c:y val="-2.204861111111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4237548451105985E-2"/>
                  <c:y val="-4.4097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86462370925506E-2"/>
                  <c:y val="-4.4097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chemeClr val="accent2">
                        <a:lumMod val="50000"/>
                      </a:schemeClr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Sur!$C$59:$C$64</c:f>
              <c:strCache>
                <c:ptCount val="6"/>
                <c:pt idx="0">
                  <c:v>Puno</c:v>
                </c:pt>
                <c:pt idx="1">
                  <c:v>Arequipa</c:v>
                </c:pt>
                <c:pt idx="2">
                  <c:v>Madre de Dios</c:v>
                </c:pt>
                <c:pt idx="3">
                  <c:v>Tacna</c:v>
                </c:pt>
                <c:pt idx="4">
                  <c:v>Cusco</c:v>
                </c:pt>
                <c:pt idx="5">
                  <c:v>Moquegua</c:v>
                </c:pt>
              </c:strCache>
            </c:strRef>
          </c:cat>
          <c:val>
            <c:numRef>
              <c:f>Sur!$E$59:$E$64</c:f>
              <c:numCache>
                <c:formatCode>0.0%</c:formatCode>
                <c:ptCount val="6"/>
                <c:pt idx="0">
                  <c:v>2.6958105646630148E-2</c:v>
                </c:pt>
                <c:pt idx="1">
                  <c:v>2.6760352818059552E-2</c:v>
                </c:pt>
                <c:pt idx="2">
                  <c:v>2.2298607438745011E-2</c:v>
                </c:pt>
                <c:pt idx="3">
                  <c:v>1.3270580973690382E-2</c:v>
                </c:pt>
                <c:pt idx="4">
                  <c:v>9.5693779904306719E-3</c:v>
                </c:pt>
                <c:pt idx="5">
                  <c:v>8.8938299055030257E-3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289344"/>
        <c:axId val="75290880"/>
        <c:axId val="0"/>
      </c:bar3DChart>
      <c:catAx>
        <c:axId val="75289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75290880"/>
        <c:crosses val="autoZero"/>
        <c:auto val="1"/>
        <c:lblAlgn val="ctr"/>
        <c:lblOffset val="100"/>
        <c:noMultiLvlLbl val="0"/>
      </c:catAx>
      <c:valAx>
        <c:axId val="75290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52893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317425925925928"/>
          <c:y val="0.11598854166666667"/>
          <c:w val="0.18171462962962961"/>
          <c:h val="8.8925694444444439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 b="1" i="0" baseline="0">
                <a:effectLst/>
              </a:rPr>
              <a:t>Macro Región Sur: Variación %  Anualizada del Índice de Precios al Consumidor </a:t>
            </a:r>
            <a:endParaRPr lang="es-PE" sz="1000">
              <a:effectLst/>
            </a:endParaRPr>
          </a:p>
          <a:p>
            <a:pPr>
              <a:defRPr sz="1000"/>
            </a:pPr>
            <a:r>
              <a:rPr lang="es-PE" sz="1000" b="0" i="0" baseline="0">
                <a:effectLst/>
              </a:rPr>
              <a:t>(promedio simple  2011 al 2017)</a:t>
            </a:r>
            <a:endParaRPr lang="es-PE" sz="1000">
              <a:effectLst/>
            </a:endParaRPr>
          </a:p>
        </c:rich>
      </c:tx>
      <c:layout>
        <c:manualLayout>
          <c:xMode val="edge"/>
          <c:yMode val="edge"/>
          <c:x val="0.14331941479120891"/>
          <c:y val="2.64428991272802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482222222222224E-2"/>
          <c:y val="0.21652847222222221"/>
          <c:w val="0.89748074074074069"/>
          <c:h val="0.598035416666666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  <a:prstDash val="dashDot"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Sur!$H$15:$N$15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Sur!$H$16:$N$16</c:f>
              <c:numCache>
                <c:formatCode>0.0%</c:formatCode>
                <c:ptCount val="7"/>
                <c:pt idx="0">
                  <c:v>5.4408401249879113E-2</c:v>
                </c:pt>
                <c:pt idx="1">
                  <c:v>3.1376023463277392E-2</c:v>
                </c:pt>
                <c:pt idx="2">
                  <c:v>4.0463283865043387E-2</c:v>
                </c:pt>
                <c:pt idx="3">
                  <c:v>2.6676156583629984E-2</c:v>
                </c:pt>
                <c:pt idx="4">
                  <c:v>3.4080195219344356E-2</c:v>
                </c:pt>
                <c:pt idx="5">
                  <c:v>3.750234641066208E-2</c:v>
                </c:pt>
                <c:pt idx="6">
                  <c:v>1.80023003657321E-2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41344"/>
        <c:axId val="77243136"/>
      </c:lineChart>
      <c:catAx>
        <c:axId val="7724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7243136"/>
        <c:crosses val="autoZero"/>
        <c:auto val="1"/>
        <c:lblAlgn val="ctr"/>
        <c:lblOffset val="100"/>
        <c:noMultiLvlLbl val="0"/>
      </c:catAx>
      <c:valAx>
        <c:axId val="77243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7724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 b="1" i="0" baseline="0">
                <a:effectLst/>
              </a:rPr>
              <a:t>MACRO REGIÓN SUR:    </a:t>
            </a:r>
          </a:p>
          <a:p>
            <a:pPr>
              <a:defRPr sz="900"/>
            </a:pPr>
            <a:r>
              <a:rPr lang="en-US" sz="900" b="1" i="0" baseline="0">
                <a:effectLst/>
              </a:rPr>
              <a:t>Variación Porcentual Anualizado del IPC de los principales grupos  de consumo</a:t>
            </a:r>
            <a:endParaRPr lang="es-PE" sz="9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276643641257736E-2"/>
          <c:y val="0.11024305555555555"/>
          <c:w val="0.83725678683774218"/>
          <c:h val="0.63399305555555552"/>
        </c:manualLayout>
      </c:layout>
      <c:lineChart>
        <c:grouping val="standard"/>
        <c:varyColors val="0"/>
        <c:ser>
          <c:idx val="0"/>
          <c:order val="0"/>
          <c:tx>
            <c:strRef>
              <c:f>Sur!$C$17</c:f>
              <c:strCache>
                <c:ptCount val="1"/>
                <c:pt idx="0">
                  <c:v>Alimentos y bebidas</c:v>
                </c:pt>
              </c:strCache>
            </c:strRef>
          </c:tx>
          <c:marker>
            <c:symbol val="none"/>
          </c:marker>
          <c:cat>
            <c:numRef>
              <c:f>Sur!$H$15:$N$15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Sur!$H$17:$N$17</c:f>
              <c:numCache>
                <c:formatCode>0.0%</c:formatCode>
                <c:ptCount val="7"/>
                <c:pt idx="0">
                  <c:v>7.431333141927432E-2</c:v>
                </c:pt>
                <c:pt idx="1">
                  <c:v>3.9938829747746984E-2</c:v>
                </c:pt>
                <c:pt idx="2">
                  <c:v>4.5529174935396766E-2</c:v>
                </c:pt>
                <c:pt idx="3">
                  <c:v>3.342800961328396E-2</c:v>
                </c:pt>
                <c:pt idx="4">
                  <c:v>3.8728858350951079E-2</c:v>
                </c:pt>
                <c:pt idx="5">
                  <c:v>3.9511009909555028E-2</c:v>
                </c:pt>
                <c:pt idx="6">
                  <c:v>5.0540279256456877E-3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Sur!$C$19</c:f>
              <c:strCache>
                <c:ptCount val="1"/>
                <c:pt idx="0">
                  <c:v>Alquiler de vivienda, comb. y electricidad</c:v>
                </c:pt>
              </c:strCache>
            </c:strRef>
          </c:tx>
          <c:marker>
            <c:symbol val="none"/>
          </c:marker>
          <c:cat>
            <c:numRef>
              <c:f>Sur!$H$15:$N$15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Sur!$H$19:$N$19</c:f>
              <c:numCache>
                <c:formatCode>0.0%</c:formatCode>
                <c:ptCount val="7"/>
                <c:pt idx="0">
                  <c:v>2.8450000000000086E-2</c:v>
                </c:pt>
                <c:pt idx="1">
                  <c:v>2.5750725201354685E-2</c:v>
                </c:pt>
                <c:pt idx="2">
                  <c:v>6.7381825075834234E-2</c:v>
                </c:pt>
                <c:pt idx="3">
                  <c:v>3.734402983970031E-2</c:v>
                </c:pt>
                <c:pt idx="4">
                  <c:v>4.5459734033445498E-2</c:v>
                </c:pt>
                <c:pt idx="5">
                  <c:v>3.7204858741640257E-2</c:v>
                </c:pt>
                <c:pt idx="6">
                  <c:v>1.6592978577820272E-2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Sur!$C$22</c:f>
              <c:strCache>
                <c:ptCount val="1"/>
                <c:pt idx="0">
                  <c:v>Transportes y Comunicaciones</c:v>
                </c:pt>
              </c:strCache>
            </c:strRef>
          </c:tx>
          <c:marker>
            <c:symbol val="none"/>
          </c:marker>
          <c:cat>
            <c:numRef>
              <c:f>Sur!$H$15:$N$15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Sur!$H$22:$N$22</c:f>
              <c:numCache>
                <c:formatCode>0.0%</c:formatCode>
                <c:ptCount val="7"/>
                <c:pt idx="0">
                  <c:v>5.0878889223502366E-2</c:v>
                </c:pt>
                <c:pt idx="1">
                  <c:v>1.4645329633037329E-2</c:v>
                </c:pt>
                <c:pt idx="2">
                  <c:v>3.6582827922464034E-2</c:v>
                </c:pt>
                <c:pt idx="3">
                  <c:v>-1.2762967318200591E-3</c:v>
                </c:pt>
                <c:pt idx="4">
                  <c:v>8.7875481017747337E-3</c:v>
                </c:pt>
                <c:pt idx="5">
                  <c:v>1.6653381917558496E-2</c:v>
                </c:pt>
                <c:pt idx="6">
                  <c:v>2.919105087783147E-2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Sur!$C$23</c:f>
              <c:strCache>
                <c:ptCount val="1"/>
                <c:pt idx="0">
                  <c:v>Esparcimiento, serv. culturales y ensañanza</c:v>
                </c:pt>
              </c:strCache>
            </c:strRef>
          </c:tx>
          <c:marker>
            <c:symbol val="none"/>
          </c:marker>
          <c:cat>
            <c:numRef>
              <c:f>Sur!$H$15:$N$15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Sur!$H$23:$N$23</c:f>
              <c:numCache>
                <c:formatCode>0.0%</c:formatCode>
                <c:ptCount val="7"/>
                <c:pt idx="0">
                  <c:v>2.5895135402090652E-2</c:v>
                </c:pt>
                <c:pt idx="1">
                  <c:v>2.5418017266279458E-2</c:v>
                </c:pt>
                <c:pt idx="2">
                  <c:v>2.8903633689086439E-2</c:v>
                </c:pt>
                <c:pt idx="3">
                  <c:v>3.5057567415474056E-2</c:v>
                </c:pt>
                <c:pt idx="4">
                  <c:v>3.622123607723271E-2</c:v>
                </c:pt>
                <c:pt idx="5">
                  <c:v>4.9050610473773126E-2</c:v>
                </c:pt>
                <c:pt idx="6">
                  <c:v>4.1309578523344825E-2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3104"/>
        <c:axId val="85673088"/>
      </c:lineChart>
      <c:catAx>
        <c:axId val="8566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s-PE"/>
          </a:p>
        </c:txPr>
        <c:crossAx val="85673088"/>
        <c:crosses val="autoZero"/>
        <c:auto val="1"/>
        <c:lblAlgn val="ctr"/>
        <c:lblOffset val="100"/>
        <c:noMultiLvlLbl val="0"/>
      </c:catAx>
      <c:valAx>
        <c:axId val="85673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566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165964329753143"/>
          <c:y val="0.75503263888888894"/>
          <c:w val="0.79910834552276633"/>
          <c:h val="0.14698333333333333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100853</xdr:rowOff>
    </xdr:to>
    <xdr:sp macro="" textlink="">
      <xdr:nvSpPr>
        <xdr:cNvPr id="10" name="9 Flecha derecha"/>
        <xdr:cNvSpPr/>
      </xdr:nvSpPr>
      <xdr:spPr>
        <a:xfrm>
          <a:off x="11037794" y="986118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7</xdr:col>
      <xdr:colOff>519974</xdr:colOff>
      <xdr:row>51</xdr:row>
      <xdr:rowOff>15946</xdr:rowOff>
    </xdr:from>
    <xdr:to>
      <xdr:col>14</xdr:col>
      <xdr:colOff>422063</xdr:colOff>
      <xdr:row>66</xdr:row>
      <xdr:rowOff>38446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705971</xdr:colOff>
      <xdr:row>9</xdr:row>
      <xdr:rowOff>169207</xdr:rowOff>
    </xdr:from>
    <xdr:to>
      <xdr:col>22</xdr:col>
      <xdr:colOff>749559</xdr:colOff>
      <xdr:row>25</xdr:row>
      <xdr:rowOff>12413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709607</xdr:colOff>
      <xdr:row>31</xdr:row>
      <xdr:rowOff>71557</xdr:rowOff>
    </xdr:from>
    <xdr:to>
      <xdr:col>22</xdr:col>
      <xdr:colOff>762000</xdr:colOff>
      <xdr:row>46</xdr:row>
      <xdr:rowOff>94057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0.9277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1762"/>
          <a:ext cx="5400000" cy="208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Fuente:</a:t>
          </a:r>
          <a:r>
            <a:rPr lang="es-PE" sz="750" baseline="0">
              <a:effectLst/>
              <a:latin typeface="Arial Narrow" panose="020B0606020202030204" pitchFamily="34" charset="0"/>
              <a:ea typeface="+mn-ea"/>
              <a:cs typeface="+mn-cs"/>
            </a:rPr>
            <a:t> INEI				               Elaboración: CIE-PERUCÁMARAS</a:t>
          </a:r>
          <a:endParaRPr lang="es-PE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0.91644</cdr:y>
    </cdr:from>
    <cdr:to>
      <cdr:x>0.98006</cdr:x>
      <cdr:y>0.98868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39359"/>
          <a:ext cx="5292327" cy="208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Fuente:</a:t>
          </a:r>
          <a:r>
            <a:rPr lang="es-PE" sz="750" baseline="0">
              <a:effectLst/>
              <a:latin typeface="Arial Narrow" panose="020B0606020202030204" pitchFamily="34" charset="0"/>
              <a:ea typeface="+mn-ea"/>
              <a:cs typeface="+mn-cs"/>
            </a:rPr>
            <a:t> INEI	                                                                                                                                     Elaboración: CIE-PERUCÁMARAS</a:t>
          </a:r>
          <a:endParaRPr lang="es-PE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0.01346</cdr:x>
      <cdr:y>0.92767</cdr:y>
    </cdr:from>
    <cdr:to>
      <cdr:x>0.99192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781" y="2671695"/>
          <a:ext cx="5291904" cy="208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750">
              <a:effectLst/>
              <a:latin typeface="Arial Narrow" panose="020B0606020202030204" pitchFamily="34" charset="0"/>
              <a:ea typeface="+mn-ea"/>
              <a:cs typeface="+mn-cs"/>
            </a:rPr>
            <a:t>Fuente:</a:t>
          </a:r>
          <a:r>
            <a:rPr lang="es-PE" sz="750" baseline="0">
              <a:effectLst/>
              <a:latin typeface="Arial Narrow" panose="020B0606020202030204" pitchFamily="34" charset="0"/>
              <a:ea typeface="+mn-ea"/>
              <a:cs typeface="+mn-cs"/>
            </a:rPr>
            <a:t> INEI	                                                                                                                                     Elaboración: CIE-PERUCÁMARAS</a:t>
          </a:r>
          <a:endParaRPr lang="es-PE" sz="75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/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11" t="s">
        <v>69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2:18" ht="19.5" customHeight="1" x14ac:dyDescent="0.25">
      <c r="B4" s="112" t="s">
        <v>76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18" ht="15" customHeight="1" x14ac:dyDescent="0.25">
      <c r="B5" s="113" t="s">
        <v>77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2:18" ht="15" customHeight="1" x14ac:dyDescent="0.25">
      <c r="J6" s="4"/>
    </row>
    <row r="7" spans="2:18" ht="15" customHeight="1" x14ac:dyDescent="0.25">
      <c r="J7" s="4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J19" sqref="J19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4" t="s">
        <v>0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2:15" x14ac:dyDescent="0.25"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2:15" x14ac:dyDescent="0.25"/>
    <row r="11" spans="2:15" x14ac:dyDescent="0.25">
      <c r="G11" s="6"/>
    </row>
    <row r="12" spans="2:15" x14ac:dyDescent="0.25">
      <c r="F12" s="6" t="s">
        <v>62</v>
      </c>
      <c r="G12" s="6"/>
      <c r="J12" s="2">
        <v>2</v>
      </c>
    </row>
    <row r="13" spans="2:15" x14ac:dyDescent="0.25">
      <c r="G13" s="6" t="s">
        <v>63</v>
      </c>
      <c r="J13" s="2">
        <v>3</v>
      </c>
    </row>
    <row r="14" spans="2:15" x14ac:dyDescent="0.25">
      <c r="G14" s="6" t="s">
        <v>64</v>
      </c>
      <c r="J14" s="2">
        <v>4</v>
      </c>
    </row>
    <row r="15" spans="2:15" x14ac:dyDescent="0.25">
      <c r="G15" s="6" t="s">
        <v>65</v>
      </c>
      <c r="J15" s="2">
        <v>5</v>
      </c>
    </row>
    <row r="16" spans="2:15" x14ac:dyDescent="0.25">
      <c r="G16" s="6" t="s">
        <v>66</v>
      </c>
      <c r="J16" s="2">
        <v>6</v>
      </c>
    </row>
    <row r="17" spans="7:10" x14ac:dyDescent="0.25">
      <c r="G17" s="69" t="s">
        <v>67</v>
      </c>
      <c r="J17" s="2">
        <v>7</v>
      </c>
    </row>
    <row r="18" spans="7:10" x14ac:dyDescent="0.25">
      <c r="G18" s="6" t="s">
        <v>68</v>
      </c>
      <c r="J18" s="2">
        <v>8</v>
      </c>
    </row>
    <row r="19" spans="7:10" x14ac:dyDescent="0.25">
      <c r="J19" s="2"/>
    </row>
    <row r="20" spans="7:10" x14ac:dyDescent="0.25">
      <c r="G20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Arequipa'!A1" display="Arequipa"/>
    <hyperlink ref="G14" location="'Cusco'!A1" display="Cusco"/>
    <hyperlink ref="G15" location="'Madre de Dios'!A1" display="Madre de Dios"/>
    <hyperlink ref="G16" location="'Moquegua'!A1" display="Moquegua"/>
    <hyperlink ref="G17" location="'Puno'!A1" display="Puno"/>
    <hyperlink ref="G18" location="'Tacna'!A1" display="Tacna"/>
    <hyperlink ref="F12" location="'Sur'!A1" display="Sur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78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7" customWidth="1"/>
    <col min="16" max="16" width="11.7109375" style="1" customWidth="1"/>
    <col min="17" max="22" width="11.42578125" style="3" customWidth="1"/>
    <col min="23" max="23" width="12.7109375" style="3" customWidth="1"/>
    <col min="24" max="16384" width="11.42578125" style="1" hidden="1"/>
  </cols>
  <sheetData>
    <row r="1" spans="1:23" x14ac:dyDescent="0.25">
      <c r="B1" s="141" t="s">
        <v>78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23" x14ac:dyDescent="0.2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23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9"/>
      <c r="H3" s="5"/>
      <c r="I3" s="9" t="str">
        <f>+C52</f>
        <v>3. Variación porcentual anual del IPC de las regiones del Oriente</v>
      </c>
      <c r="J3" s="5"/>
      <c r="K3" s="5"/>
      <c r="L3" s="9"/>
      <c r="M3" s="5"/>
      <c r="N3" s="5"/>
      <c r="O3" s="5"/>
    </row>
    <row r="4" spans="1:23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9"/>
      <c r="H4" s="5"/>
      <c r="I4" s="5" t="str">
        <f>+C71</f>
        <v>4. Variación del IPC de productos emblemáticos</v>
      </c>
      <c r="J4" s="5"/>
      <c r="K4" s="5"/>
      <c r="L4" s="9"/>
      <c r="M4" s="5"/>
      <c r="N4" s="5"/>
      <c r="O4" s="5"/>
    </row>
    <row r="5" spans="1:2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3" x14ac:dyDescent="0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1:23" x14ac:dyDescent="0.25">
      <c r="B7" s="77"/>
      <c r="C7" s="125" t="s">
        <v>1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1:23" s="3" customFormat="1" ht="15" customHeight="1" x14ac:dyDescent="0.25">
      <c r="A8" s="1"/>
      <c r="B8" s="77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1"/>
    </row>
    <row r="9" spans="1:23" s="3" customFormat="1" x14ac:dyDescent="0.25">
      <c r="A9" s="1"/>
      <c r="B9" s="77"/>
      <c r="C9" s="127" t="str">
        <f>+CONCATENATE("La variación anual de enero a diciembre 2017 en esta región registró una tasa de ",   FIXED(N16*100, 1 ), "%, impulsado por el aumento general en los precios del grupo ",C17, " que registró un incremento del ",FIXED(N17*100, 1 ), "% como principal grupo de consumo, cabe resaltar el aumento en los precios de  ", C19, " en ",FIXED(N19*100, 1 ), "%. Todos los grupos registraron alzas en sus respectivos Índices de precios.")</f>
        <v>La variación anual de enero a diciembre 2017 en esta región registró una tasa de 1.8%, impulsado por el aumento general en los precios del grupo Alimentos y bebidas que registró un incremento del 0.5% como principal grupo de consumo, cabe resaltar el aumento en los precios de  Alquiler de vivienda, comb. y electricidad en 1.7%. Todos los grupos registraron alzas en sus respectivos Índices de precios.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78"/>
      <c r="P9" s="1"/>
    </row>
    <row r="10" spans="1:23" s="3" customFormat="1" x14ac:dyDescent="0.25">
      <c r="A10" s="1"/>
      <c r="B10" s="7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78"/>
      <c r="P10" s="1"/>
    </row>
    <row r="11" spans="1:23" s="3" customFormat="1" ht="15" customHeight="1" x14ac:dyDescent="0.25">
      <c r="A11" s="1"/>
      <c r="B11" s="7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78"/>
      <c r="P11" s="1"/>
      <c r="S11" s="60"/>
      <c r="T11" s="61"/>
      <c r="U11" s="60"/>
      <c r="V11" s="60"/>
      <c r="W11" s="61"/>
    </row>
    <row r="12" spans="1:23" s="3" customFormat="1" x14ac:dyDescent="0.25">
      <c r="A12" s="1"/>
      <c r="B12" s="77"/>
      <c r="C12" s="122" t="s">
        <v>46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79"/>
      <c r="P12" s="1"/>
      <c r="S12" s="61"/>
      <c r="T12" s="61"/>
      <c r="U12" s="61"/>
      <c r="V12" s="62"/>
      <c r="W12" s="61"/>
    </row>
    <row r="13" spans="1:23" s="3" customFormat="1" x14ac:dyDescent="0.25">
      <c r="A13" s="1"/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9"/>
      <c r="P13" s="1"/>
      <c r="S13" s="61"/>
      <c r="T13" s="61"/>
      <c r="U13" s="61"/>
      <c r="V13" s="62"/>
      <c r="W13" s="61"/>
    </row>
    <row r="14" spans="1:23" s="3" customFormat="1" x14ac:dyDescent="0.25">
      <c r="A14" s="1"/>
      <c r="B14" s="77"/>
      <c r="C14" s="128" t="s">
        <v>74</v>
      </c>
      <c r="D14" s="129"/>
      <c r="E14" s="129"/>
      <c r="F14" s="129"/>
      <c r="G14" s="129"/>
      <c r="H14" s="133" t="s">
        <v>3</v>
      </c>
      <c r="I14" s="134"/>
      <c r="J14" s="134"/>
      <c r="K14" s="134"/>
      <c r="L14" s="134"/>
      <c r="M14" s="134"/>
      <c r="N14" s="135"/>
      <c r="O14" s="87" t="s">
        <v>61</v>
      </c>
      <c r="P14" s="1"/>
      <c r="S14" s="61"/>
      <c r="T14" s="61"/>
      <c r="U14" s="61"/>
      <c r="V14" s="62"/>
      <c r="W14" s="61"/>
    </row>
    <row r="15" spans="1:23" s="3" customFormat="1" ht="14.25" customHeight="1" x14ac:dyDescent="0.25">
      <c r="A15" s="1"/>
      <c r="B15" s="77"/>
      <c r="C15" s="130"/>
      <c r="D15" s="131"/>
      <c r="E15" s="131"/>
      <c r="F15" s="131"/>
      <c r="G15" s="132"/>
      <c r="H15" s="24">
        <v>2011</v>
      </c>
      <c r="I15" s="24">
        <v>2012</v>
      </c>
      <c r="J15" s="24">
        <v>2013</v>
      </c>
      <c r="K15" s="24">
        <v>2014</v>
      </c>
      <c r="L15" s="24">
        <v>2015</v>
      </c>
      <c r="M15" s="24">
        <v>2016</v>
      </c>
      <c r="N15" s="24">
        <v>2017</v>
      </c>
      <c r="O15" s="87"/>
      <c r="P15" s="1"/>
      <c r="S15" s="61"/>
      <c r="T15" s="61"/>
      <c r="U15" s="61"/>
      <c r="V15" s="62"/>
      <c r="W15" s="61"/>
    </row>
    <row r="16" spans="1:23" s="3" customFormat="1" x14ac:dyDescent="0.25">
      <c r="A16" s="1"/>
      <c r="B16" s="77"/>
      <c r="C16" s="18" t="s">
        <v>4</v>
      </c>
      <c r="D16" s="19"/>
      <c r="E16" s="19"/>
      <c r="F16" s="19"/>
      <c r="G16" s="109" t="s">
        <v>75</v>
      </c>
      <c r="H16" s="25">
        <v>5.4408401249879113E-2</v>
      </c>
      <c r="I16" s="26">
        <v>3.1376023463277392E-2</v>
      </c>
      <c r="J16" s="26">
        <v>4.0463283865043387E-2</v>
      </c>
      <c r="K16" s="26">
        <v>2.6676156583629984E-2</v>
      </c>
      <c r="L16" s="26">
        <v>3.4080195219344356E-2</v>
      </c>
      <c r="M16" s="26">
        <v>3.750234641066208E-2</v>
      </c>
      <c r="N16" s="26">
        <v>1.80023003657321E-2</v>
      </c>
      <c r="O16" s="88">
        <f>+(N16-M16)*100</f>
        <v>-1.950004604492998</v>
      </c>
      <c r="P16" s="1"/>
      <c r="S16" s="60"/>
      <c r="T16" s="61"/>
      <c r="U16" s="60"/>
      <c r="V16" s="60"/>
      <c r="W16" s="61"/>
    </row>
    <row r="17" spans="1:23" s="3" customFormat="1" x14ac:dyDescent="0.25">
      <c r="A17" s="1"/>
      <c r="B17" s="77"/>
      <c r="C17" s="106" t="s">
        <v>5</v>
      </c>
      <c r="D17" s="22"/>
      <c r="E17" s="22"/>
      <c r="F17" s="22"/>
      <c r="G17" s="107">
        <v>0.41139999999999999</v>
      </c>
      <c r="H17" s="27">
        <v>7.431333141927432E-2</v>
      </c>
      <c r="I17" s="27">
        <v>3.9938829747746984E-2</v>
      </c>
      <c r="J17" s="27">
        <v>4.5529174935396766E-2</v>
      </c>
      <c r="K17" s="27">
        <v>3.342800961328396E-2</v>
      </c>
      <c r="L17" s="27">
        <v>3.8728858350951079E-2</v>
      </c>
      <c r="M17" s="27">
        <v>3.9511009909555028E-2</v>
      </c>
      <c r="N17" s="27">
        <v>5.0540279256456877E-3</v>
      </c>
      <c r="O17" s="88">
        <f t="shared" ref="O17:O24" si="0">+(N17-M17)*100</f>
        <v>-3.4456981983909341</v>
      </c>
      <c r="P17" s="110">
        <f>+N17*G17</f>
        <v>2.0792270886106357E-3</v>
      </c>
      <c r="S17" s="60"/>
      <c r="T17" s="61"/>
      <c r="U17" s="60"/>
      <c r="V17" s="60"/>
      <c r="W17" s="61"/>
    </row>
    <row r="18" spans="1:23" s="3" customFormat="1" x14ac:dyDescent="0.25">
      <c r="A18" s="1"/>
      <c r="B18" s="77"/>
      <c r="C18" s="106" t="s">
        <v>6</v>
      </c>
      <c r="D18" s="22"/>
      <c r="E18" s="22"/>
      <c r="F18" s="22"/>
      <c r="G18" s="107">
        <v>5.6800000000000003E-2</v>
      </c>
      <c r="H18" s="27">
        <v>4.153883613343079E-2</v>
      </c>
      <c r="I18" s="27">
        <v>2.5029611620223102E-2</v>
      </c>
      <c r="J18" s="27">
        <v>1.9279306674775842E-2</v>
      </c>
      <c r="K18" s="27">
        <v>1.5632924609922494E-2</v>
      </c>
      <c r="L18" s="27">
        <v>2.6995270687072415E-2</v>
      </c>
      <c r="M18" s="27">
        <v>2.6428694010640186E-2</v>
      </c>
      <c r="N18" s="27">
        <v>2.208382098868622E-2</v>
      </c>
      <c r="O18" s="88">
        <f t="shared" si="0"/>
        <v>-0.43448730219539655</v>
      </c>
      <c r="P18" s="110">
        <f t="shared" ref="P18:P24" si="1">+N18*G18</f>
        <v>1.2543610321573773E-3</v>
      </c>
      <c r="T18" s="63"/>
      <c r="W18" s="63"/>
    </row>
    <row r="19" spans="1:23" s="3" customFormat="1" x14ac:dyDescent="0.25">
      <c r="B19" s="77"/>
      <c r="C19" s="106" t="s">
        <v>7</v>
      </c>
      <c r="D19" s="22"/>
      <c r="E19" s="22"/>
      <c r="F19" s="22"/>
      <c r="G19" s="107">
        <v>8.3900000000000002E-2</v>
      </c>
      <c r="H19" s="27">
        <v>2.8450000000000086E-2</v>
      </c>
      <c r="I19" s="27">
        <v>2.5750725201354685E-2</v>
      </c>
      <c r="J19" s="27">
        <v>6.7381825075834234E-2</v>
      </c>
      <c r="K19" s="27">
        <v>3.734402983970031E-2</v>
      </c>
      <c r="L19" s="27">
        <v>4.5459734033445498E-2</v>
      </c>
      <c r="M19" s="27">
        <v>3.7204858741640257E-2</v>
      </c>
      <c r="N19" s="27">
        <v>1.6592978577820272E-2</v>
      </c>
      <c r="O19" s="88">
        <f t="shared" si="0"/>
        <v>-2.0611880163819984</v>
      </c>
      <c r="P19" s="110">
        <f t="shared" si="1"/>
        <v>1.3921509026791209E-3</v>
      </c>
    </row>
    <row r="20" spans="1:23" s="3" customFormat="1" x14ac:dyDescent="0.25">
      <c r="B20" s="77"/>
      <c r="C20" s="106" t="s">
        <v>8</v>
      </c>
      <c r="D20" s="22"/>
      <c r="E20" s="22"/>
      <c r="F20" s="22"/>
      <c r="G20" s="107">
        <v>5.3499999999999999E-2</v>
      </c>
      <c r="H20" s="27">
        <v>2.9989675421049355E-2</v>
      </c>
      <c r="I20" s="27">
        <v>3.3188716776042515E-2</v>
      </c>
      <c r="J20" s="27">
        <v>3.952035897280437E-2</v>
      </c>
      <c r="K20" s="27">
        <v>3.256383707873356E-2</v>
      </c>
      <c r="L20" s="27">
        <v>3.9855379487613973E-2</v>
      </c>
      <c r="M20" s="27">
        <v>3.1265279513228661E-2</v>
      </c>
      <c r="N20" s="27">
        <v>2.7235611747662425E-2</v>
      </c>
      <c r="O20" s="88">
        <f t="shared" si="0"/>
        <v>-0.40296677655662361</v>
      </c>
      <c r="P20" s="110">
        <f t="shared" si="1"/>
        <v>1.4571052284999397E-3</v>
      </c>
    </row>
    <row r="21" spans="1:23" s="3" customFormat="1" x14ac:dyDescent="0.25">
      <c r="B21" s="77"/>
      <c r="C21" s="106" t="s">
        <v>9</v>
      </c>
      <c r="D21" s="22"/>
      <c r="E21" s="22"/>
      <c r="F21" s="22"/>
      <c r="G21" s="107">
        <v>3.39E-2</v>
      </c>
      <c r="H21" s="27">
        <v>2.1258823722095865E-2</v>
      </c>
      <c r="I21" s="27">
        <v>3.5538449202148881E-2</v>
      </c>
      <c r="J21" s="27">
        <v>3.6517941490762151E-2</v>
      </c>
      <c r="K21" s="27">
        <v>1.993156927490336E-2</v>
      </c>
      <c r="L21" s="27">
        <v>4.0666246722236066E-2</v>
      </c>
      <c r="M21" s="27">
        <v>4.712904179394406E-2</v>
      </c>
      <c r="N21" s="27">
        <v>1.6857784290265743E-2</v>
      </c>
      <c r="O21" s="88">
        <f t="shared" si="0"/>
        <v>-3.0271257503678317</v>
      </c>
      <c r="P21" s="110">
        <f t="shared" si="1"/>
        <v>5.7147888744000868E-4</v>
      </c>
    </row>
    <row r="22" spans="1:23" s="3" customFormat="1" ht="15" customHeight="1" x14ac:dyDescent="0.25">
      <c r="B22" s="77"/>
      <c r="C22" s="106" t="s">
        <v>10</v>
      </c>
      <c r="D22" s="22"/>
      <c r="E22" s="22"/>
      <c r="F22" s="22"/>
      <c r="G22" s="107">
        <v>0.15590000000000001</v>
      </c>
      <c r="H22" s="27">
        <v>5.0878889223502366E-2</v>
      </c>
      <c r="I22" s="27">
        <v>1.4645329633037329E-2</v>
      </c>
      <c r="J22" s="27">
        <v>3.6582827922464034E-2</v>
      </c>
      <c r="K22" s="27">
        <v>-1.2762967318200591E-3</v>
      </c>
      <c r="L22" s="27">
        <v>8.7875481017747337E-3</v>
      </c>
      <c r="M22" s="27">
        <v>1.6653381917558496E-2</v>
      </c>
      <c r="N22" s="27">
        <v>2.919105087783147E-2</v>
      </c>
      <c r="O22" s="88">
        <f t="shared" si="0"/>
        <v>1.2537668960272974</v>
      </c>
      <c r="P22" s="110">
        <f t="shared" si="1"/>
        <v>4.5508848318539267E-3</v>
      </c>
    </row>
    <row r="23" spans="1:23" s="3" customFormat="1" x14ac:dyDescent="0.25">
      <c r="B23" s="77"/>
      <c r="C23" s="106" t="s">
        <v>11</v>
      </c>
      <c r="D23" s="22"/>
      <c r="E23" s="22"/>
      <c r="F23" s="22"/>
      <c r="G23" s="107">
        <v>0.13750000000000001</v>
      </c>
      <c r="H23" s="27">
        <v>2.5895135402090652E-2</v>
      </c>
      <c r="I23" s="27">
        <v>2.5418017266279458E-2</v>
      </c>
      <c r="J23" s="27">
        <v>2.8903633689086439E-2</v>
      </c>
      <c r="K23" s="27">
        <v>3.5057567415474056E-2</v>
      </c>
      <c r="L23" s="27">
        <v>3.622123607723271E-2</v>
      </c>
      <c r="M23" s="27">
        <v>4.9050610473773126E-2</v>
      </c>
      <c r="N23" s="27">
        <v>4.1309578523344825E-2</v>
      </c>
      <c r="O23" s="88">
        <f t="shared" si="0"/>
        <v>-0.77410319504283009</v>
      </c>
      <c r="P23" s="110">
        <f t="shared" si="1"/>
        <v>5.6800670469599138E-3</v>
      </c>
    </row>
    <row r="24" spans="1:23" s="3" customFormat="1" ht="15" customHeight="1" x14ac:dyDescent="0.25">
      <c r="B24" s="77"/>
      <c r="C24" s="106" t="s">
        <v>12</v>
      </c>
      <c r="D24" s="22"/>
      <c r="E24" s="22"/>
      <c r="F24" s="22"/>
      <c r="G24" s="108">
        <v>6.6999999999999005E-2</v>
      </c>
      <c r="H24" s="28">
        <v>4.4832123190877482E-2</v>
      </c>
      <c r="I24" s="28">
        <v>2.9072027113163257E-2</v>
      </c>
      <c r="J24" s="28">
        <v>2.6135694106627749E-2</v>
      </c>
      <c r="K24" s="28">
        <v>2.3188021730489172E-2</v>
      </c>
      <c r="L24" s="28">
        <v>3.4849923738812461E-2</v>
      </c>
      <c r="M24" s="28">
        <v>5.0166852057841993E-2</v>
      </c>
      <c r="N24" s="28">
        <v>3.3537231225505781E-2</v>
      </c>
      <c r="O24" s="88">
        <f t="shared" si="0"/>
        <v>-1.6629620832336212</v>
      </c>
      <c r="P24" s="110">
        <f t="shared" si="1"/>
        <v>2.2469944921088541E-3</v>
      </c>
    </row>
    <row r="25" spans="1:23" s="3" customFormat="1" x14ac:dyDescent="0.25">
      <c r="B25" s="77"/>
      <c r="C25" s="136" t="s">
        <v>45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79"/>
      <c r="P25" s="110">
        <f>SUM(P17:P24)</f>
        <v>1.9232269510309777E-2</v>
      </c>
    </row>
    <row r="26" spans="1:23" s="3" customFormat="1" x14ac:dyDescent="0.25">
      <c r="B26" s="7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93" t="s">
        <v>73</v>
      </c>
      <c r="O26" s="79"/>
      <c r="S26" s="64"/>
      <c r="T26" s="65"/>
    </row>
    <row r="27" spans="1:23" s="3" customFormat="1" x14ac:dyDescent="0.25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  <c r="S27" s="64"/>
      <c r="T27" s="65"/>
    </row>
    <row r="28" spans="1:23" s="3" customFormat="1" x14ac:dyDescent="0.25"/>
    <row r="30" spans="1:23" x14ac:dyDescent="0.25">
      <c r="B30" s="74"/>
      <c r="C30" s="118" t="s">
        <v>13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1:23" x14ac:dyDescent="0.25">
      <c r="B31" s="77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23" x14ac:dyDescent="0.25">
      <c r="B32" s="77"/>
      <c r="C32" s="120" t="str">
        <f>+CONCATENATE("El mes con mayor crecimiento (mensual) fue ", F37,", creciendo ", FIXED(F38*100,1),"% en relación a ", E37," del mismo año. En tanto que en ",H37, " se registró una disminución de ",FIXED(H38*100,1),"% en relación a ",G37,". ")</f>
        <v xml:space="preserve">El mes con mayor crecimiento (mensual) fue Marzo, creciendo 0.5% en relación a Febrero del mismo año. En tanto que en Mayo se registró una disminución de -0.4% en relación a Abril. 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/>
    </row>
    <row r="33" spans="2:15" x14ac:dyDescent="0.25">
      <c r="B33" s="77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</row>
    <row r="34" spans="2:15" x14ac:dyDescent="0.25">
      <c r="B34" s="7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9"/>
    </row>
    <row r="35" spans="2:15" x14ac:dyDescent="0.25">
      <c r="B35" s="77"/>
      <c r="C35" s="122" t="s">
        <v>47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  <row r="36" spans="2:15" x14ac:dyDescent="0.25">
      <c r="B36" s="7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9"/>
    </row>
    <row r="37" spans="2:15" x14ac:dyDescent="0.25">
      <c r="B37" s="77"/>
      <c r="C37" s="31" t="s">
        <v>0</v>
      </c>
      <c r="D37" s="34" t="s">
        <v>14</v>
      </c>
      <c r="E37" s="34" t="s">
        <v>15</v>
      </c>
      <c r="F37" s="34" t="s">
        <v>16</v>
      </c>
      <c r="G37" s="34" t="s">
        <v>17</v>
      </c>
      <c r="H37" s="34" t="s">
        <v>18</v>
      </c>
      <c r="I37" s="34" t="s">
        <v>19</v>
      </c>
      <c r="J37" s="34" t="s">
        <v>20</v>
      </c>
      <c r="K37" s="34" t="s">
        <v>21</v>
      </c>
      <c r="L37" s="34" t="s">
        <v>22</v>
      </c>
      <c r="M37" s="34" t="s">
        <v>23</v>
      </c>
      <c r="N37" s="34" t="s">
        <v>24</v>
      </c>
      <c r="O37" s="34" t="s">
        <v>25</v>
      </c>
    </row>
    <row r="38" spans="2:15" x14ac:dyDescent="0.25">
      <c r="B38" s="77"/>
      <c r="C38" s="32" t="s">
        <v>26</v>
      </c>
      <c r="D38" s="26">
        <v>2.1323614934283253E-3</v>
      </c>
      <c r="E38" s="26">
        <v>2.6952439905087999E-3</v>
      </c>
      <c r="F38" s="26">
        <v>5.1444960323074884E-3</v>
      </c>
      <c r="G38" s="26">
        <v>4.2480774890276685E-3</v>
      </c>
      <c r="H38" s="26">
        <v>-4.0517296298655525E-3</v>
      </c>
      <c r="I38" s="26">
        <v>-2.200417055790771E-3</v>
      </c>
      <c r="J38" s="26">
        <v>2.9873709853194264E-3</v>
      </c>
      <c r="K38" s="26">
        <v>4.8575957457688279E-3</v>
      </c>
      <c r="L38" s="26">
        <v>2.7605332790556769E-3</v>
      </c>
      <c r="M38" s="26">
        <v>-1.2178877259754195E-3</v>
      </c>
      <c r="N38" s="26">
        <v>7.621079907016437E-5</v>
      </c>
      <c r="O38" s="26">
        <v>4.6993078046608794E-4</v>
      </c>
    </row>
    <row r="39" spans="2:15" s="3" customFormat="1" x14ac:dyDescent="0.25">
      <c r="B39" s="77"/>
      <c r="C39" s="33" t="s">
        <v>27</v>
      </c>
      <c r="D39" s="28">
        <v>1.7254671610555938E-3</v>
      </c>
      <c r="E39" s="28">
        <v>1.6369811136360823E-3</v>
      </c>
      <c r="F39" s="28">
        <v>2.8783295931309461E-3</v>
      </c>
      <c r="G39" s="28">
        <v>7.0049131682641264E-3</v>
      </c>
      <c r="H39" s="28">
        <v>-9.5285251920200764E-3</v>
      </c>
      <c r="I39" s="28">
        <v>-4.5113698713646899E-3</v>
      </c>
      <c r="J39" s="28">
        <v>2.9150590973114898E-3</v>
      </c>
      <c r="K39" s="28">
        <v>7.6816921705360475E-3</v>
      </c>
      <c r="L39" s="28">
        <v>3.3813263525306336E-3</v>
      </c>
      <c r="M39" s="28">
        <v>-3.514874805232604E-3</v>
      </c>
      <c r="N39" s="28">
        <v>-1.9636363636363896E-3</v>
      </c>
      <c r="O39" s="28">
        <v>-2.5261726056012845E-3</v>
      </c>
    </row>
    <row r="40" spans="2:15" x14ac:dyDescent="0.25">
      <c r="B40" s="77"/>
      <c r="C40" s="33" t="s">
        <v>28</v>
      </c>
      <c r="D40" s="28">
        <v>1.184305857437451E-3</v>
      </c>
      <c r="E40" s="28">
        <v>1.1550718788706504E-3</v>
      </c>
      <c r="F40" s="28">
        <v>4.462051709757997E-3</v>
      </c>
      <c r="G40" s="28">
        <v>-3.4596808790365863E-4</v>
      </c>
      <c r="H40" s="28">
        <v>4.7067943961454084E-4</v>
      </c>
      <c r="I40" s="28">
        <v>2.5598450255983618E-3</v>
      </c>
      <c r="J40" s="28">
        <v>2.6361189703953958E-3</v>
      </c>
      <c r="K40" s="28">
        <v>9.4981141425543036E-4</v>
      </c>
      <c r="L40" s="28">
        <v>1.485250636044988E-3</v>
      </c>
      <c r="M40" s="28">
        <v>1.2496052071460095E-3</v>
      </c>
      <c r="N40" s="28">
        <v>4.2241544833641065E-3</v>
      </c>
      <c r="O40" s="28">
        <v>1.8437081751383477E-3</v>
      </c>
    </row>
    <row r="41" spans="2:15" s="3" customFormat="1" x14ac:dyDescent="0.25">
      <c r="B41" s="77"/>
      <c r="C41" s="33" t="s">
        <v>29</v>
      </c>
      <c r="D41" s="28">
        <v>3.4607084583402337E-3</v>
      </c>
      <c r="E41" s="28">
        <v>-5.3501881745104951E-3</v>
      </c>
      <c r="F41" s="28">
        <v>-7.1192205771852812E-4</v>
      </c>
      <c r="G41" s="28">
        <v>7.7839492328179993E-4</v>
      </c>
      <c r="H41" s="28">
        <v>-1.3881565070660185E-2</v>
      </c>
      <c r="I41" s="28">
        <v>2.0320040640080528E-3</v>
      </c>
      <c r="J41" s="28">
        <v>5.0030018010807087E-3</v>
      </c>
      <c r="K41" s="28">
        <v>8.071153590866853E-3</v>
      </c>
      <c r="L41" s="28">
        <v>2.6205588769785404E-3</v>
      </c>
      <c r="M41" s="28">
        <v>6.1730827324435467E-4</v>
      </c>
      <c r="N41" s="28">
        <v>5.552346949490472E-3</v>
      </c>
      <c r="O41" s="28">
        <v>8.4848643074395547E-3</v>
      </c>
    </row>
    <row r="42" spans="2:15" s="3" customFormat="1" x14ac:dyDescent="0.25">
      <c r="B42" s="77"/>
      <c r="C42" s="33" t="s">
        <v>30</v>
      </c>
      <c r="D42" s="28">
        <v>3.2003160806004516E-3</v>
      </c>
      <c r="E42" s="28">
        <v>1.9823296968741744E-3</v>
      </c>
      <c r="F42" s="28">
        <v>2.9872648184059436E-3</v>
      </c>
      <c r="G42" s="28">
        <v>4.9247570279025155E-3</v>
      </c>
      <c r="H42" s="28">
        <v>2.8857777951099006E-3</v>
      </c>
      <c r="I42" s="28">
        <v>2.9293204235849579E-3</v>
      </c>
      <c r="J42" s="28">
        <v>2.9983069904493398E-3</v>
      </c>
      <c r="K42" s="28">
        <v>2.924918501720164E-3</v>
      </c>
      <c r="L42" s="28">
        <v>1.3746852356237849E-3</v>
      </c>
      <c r="M42" s="28">
        <v>4.7470587480602511E-4</v>
      </c>
      <c r="N42" s="28">
        <v>1.141318286740356E-3</v>
      </c>
      <c r="O42" s="28">
        <v>-9.094518951184849E-4</v>
      </c>
    </row>
    <row r="43" spans="2:15" s="3" customFormat="1" x14ac:dyDescent="0.25">
      <c r="B43" s="77"/>
      <c r="C43" s="33" t="s">
        <v>31</v>
      </c>
      <c r="D43" s="28">
        <v>3.2532566174194866E-3</v>
      </c>
      <c r="E43" s="28">
        <v>2.0367417491859996E-3</v>
      </c>
      <c r="F43" s="28">
        <v>3.0622751768498713E-3</v>
      </c>
      <c r="G43" s="28">
        <v>-6.1325156645786194E-4</v>
      </c>
      <c r="H43" s="28">
        <v>4.8690037884850934E-3</v>
      </c>
      <c r="I43" s="28">
        <v>2.2036665825908575E-3</v>
      </c>
      <c r="J43" s="28">
        <v>3.1922643883701696E-3</v>
      </c>
      <c r="K43" s="28">
        <v>2.2710467941267076E-3</v>
      </c>
      <c r="L43" s="28">
        <v>2.3581177214524462E-3</v>
      </c>
      <c r="M43" s="28">
        <v>-1.5771419559185151E-4</v>
      </c>
      <c r="N43" s="28">
        <v>-3.4308248439041122E-3</v>
      </c>
      <c r="O43" s="28">
        <v>-2.2819004405518761E-3</v>
      </c>
    </row>
    <row r="44" spans="2:15" s="3" customFormat="1" x14ac:dyDescent="0.25">
      <c r="B44" s="77"/>
      <c r="C44" s="33" t="s">
        <v>32</v>
      </c>
      <c r="D44" s="28">
        <v>1.8200655223588047E-3</v>
      </c>
      <c r="E44" s="28">
        <v>8.944043825814818E-3</v>
      </c>
      <c r="F44" s="28">
        <v>-1.2327552773007122E-3</v>
      </c>
      <c r="G44" s="28">
        <v>-5.5473116340909456E-5</v>
      </c>
      <c r="H44" s="28">
        <v>7.7389290320788451E-3</v>
      </c>
      <c r="I44" s="28">
        <v>-6.5096819476747614E-3</v>
      </c>
      <c r="J44" s="28">
        <v>4.9177148556549533E-3</v>
      </c>
      <c r="K44" s="28">
        <v>-1.792040582828669E-4</v>
      </c>
      <c r="L44" s="28">
        <v>3.7501723424793187E-3</v>
      </c>
      <c r="M44" s="28">
        <v>1.2499656602837916E-3</v>
      </c>
      <c r="N44" s="28">
        <v>1.7285610415267438E-3</v>
      </c>
      <c r="O44" s="28">
        <v>6.7379723085772003E-3</v>
      </c>
    </row>
    <row r="45" spans="2:15" s="3" customFormat="1" x14ac:dyDescent="0.25">
      <c r="B45" s="77"/>
      <c r="C45" s="33" t="s">
        <v>33</v>
      </c>
      <c r="D45" s="28">
        <v>6.623590797263379E-4</v>
      </c>
      <c r="E45" s="28">
        <v>5.5385197292880939E-3</v>
      </c>
      <c r="F45" s="28">
        <v>2.7325120571758621E-2</v>
      </c>
      <c r="G45" s="28">
        <v>2.1838343947375716E-3</v>
      </c>
      <c r="H45" s="28">
        <v>8.3509486155719514E-4</v>
      </c>
      <c r="I45" s="28">
        <v>1.3428593778517239E-3</v>
      </c>
      <c r="J45" s="28">
        <v>3.7757958466255737E-4</v>
      </c>
      <c r="K45" s="28">
        <v>2.3296977900406635E-3</v>
      </c>
      <c r="L45" s="28">
        <v>8.3102852765137847E-4</v>
      </c>
      <c r="M45" s="28">
        <v>-3.5029905159789099E-4</v>
      </c>
      <c r="N45" s="28">
        <v>-2.2063595068144704E-4</v>
      </c>
      <c r="O45" s="28">
        <v>1.2981449508897569E-5</v>
      </c>
    </row>
    <row r="46" spans="2:15" s="3" customFormat="1" x14ac:dyDescent="0.25">
      <c r="B46" s="77"/>
      <c r="C46" s="33" t="s">
        <v>34</v>
      </c>
      <c r="D46" s="28">
        <v>4.991526321364459E-3</v>
      </c>
      <c r="E46" s="28">
        <v>3.2672419471706515E-3</v>
      </c>
      <c r="F46" s="28">
        <v>2.8495266109016537E-3</v>
      </c>
      <c r="G46" s="28">
        <v>4.713892889878224E-3</v>
      </c>
      <c r="H46" s="28">
        <v>1.2381076502019361E-3</v>
      </c>
      <c r="I46" s="28">
        <v>1.7702570777742288E-3</v>
      </c>
      <c r="J46" s="28">
        <v>1.8320967762894824E-3</v>
      </c>
      <c r="K46" s="28">
        <v>3.5667038468520929E-3</v>
      </c>
      <c r="L46" s="28">
        <v>1.7447044987528582E-3</v>
      </c>
      <c r="M46" s="28">
        <v>2.5028382702032559E-3</v>
      </c>
      <c r="N46" s="28">
        <v>2.5738038246725381E-3</v>
      </c>
      <c r="O46" s="28">
        <v>1.9895771827587172E-3</v>
      </c>
    </row>
    <row r="47" spans="2:15" x14ac:dyDescent="0.25">
      <c r="B47" s="77"/>
      <c r="C47" s="124" t="s">
        <v>70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2:15" x14ac:dyDescent="0.25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51" spans="2:15" x14ac:dyDescent="0.25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</row>
    <row r="52" spans="2:15" x14ac:dyDescent="0.25">
      <c r="B52" s="53"/>
      <c r="C52" s="57" t="s">
        <v>57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29"/>
    </row>
    <row r="53" spans="2:15" x14ac:dyDescent="0.25">
      <c r="B53" s="53"/>
      <c r="C53" s="115" t="s">
        <v>72</v>
      </c>
      <c r="D53" s="115"/>
      <c r="E53" s="115"/>
      <c r="F53" s="115"/>
      <c r="G53" s="80"/>
      <c r="H53" s="80"/>
      <c r="I53" s="80"/>
      <c r="J53" s="80"/>
      <c r="K53" s="80"/>
      <c r="L53" s="80"/>
      <c r="M53" s="80"/>
      <c r="N53" s="80"/>
      <c r="O53" s="81"/>
    </row>
    <row r="54" spans="2:15" x14ac:dyDescent="0.25">
      <c r="B54" s="53"/>
      <c r="C54" s="115"/>
      <c r="D54" s="115"/>
      <c r="E54" s="115"/>
      <c r="F54" s="115"/>
      <c r="G54" s="70"/>
      <c r="H54" s="70"/>
      <c r="I54" s="70"/>
      <c r="J54" s="70"/>
      <c r="K54" s="70"/>
      <c r="L54" s="70"/>
      <c r="M54" s="70"/>
      <c r="N54" s="70"/>
      <c r="O54" s="71"/>
    </row>
    <row r="55" spans="2:15" x14ac:dyDescent="0.25">
      <c r="B55" s="53"/>
      <c r="G55" s="82"/>
      <c r="H55" s="82"/>
      <c r="I55" s="82"/>
      <c r="J55" s="82"/>
      <c r="K55" s="82"/>
      <c r="L55" s="82"/>
      <c r="M55" s="82"/>
      <c r="N55" s="82"/>
      <c r="O55" s="83"/>
    </row>
    <row r="56" spans="2:15" x14ac:dyDescent="0.25">
      <c r="B56" s="53"/>
      <c r="C56" s="116" t="s">
        <v>71</v>
      </c>
      <c r="D56" s="116"/>
      <c r="E56" s="116"/>
      <c r="F56" s="116"/>
      <c r="G56" s="82"/>
      <c r="H56" s="82"/>
      <c r="I56" s="82"/>
      <c r="J56" s="82"/>
      <c r="K56" s="82"/>
      <c r="L56" s="82"/>
      <c r="M56" s="82"/>
      <c r="N56" s="82"/>
      <c r="O56" s="83"/>
    </row>
    <row r="57" spans="2:15" x14ac:dyDescent="0.25">
      <c r="B57" s="53"/>
      <c r="C57" s="117" t="s">
        <v>58</v>
      </c>
      <c r="D57" s="117"/>
      <c r="E57" s="117"/>
      <c r="F57" s="117"/>
      <c r="G57" s="8"/>
      <c r="H57" s="8"/>
      <c r="I57" s="8"/>
      <c r="J57" s="8"/>
      <c r="K57" s="8"/>
      <c r="L57" s="8"/>
      <c r="M57" s="8"/>
      <c r="N57" s="8"/>
      <c r="O57" s="29"/>
    </row>
    <row r="58" spans="2:15" x14ac:dyDescent="0.25">
      <c r="B58" s="53"/>
      <c r="C58" s="97" t="s">
        <v>53</v>
      </c>
      <c r="D58" s="98">
        <v>2016</v>
      </c>
      <c r="E58" s="98">
        <v>2017</v>
      </c>
      <c r="F58" s="98" t="s">
        <v>54</v>
      </c>
      <c r="K58" s="72"/>
      <c r="L58" s="8"/>
      <c r="M58" s="8"/>
      <c r="N58" s="8"/>
      <c r="O58" s="29"/>
    </row>
    <row r="59" spans="2:15" x14ac:dyDescent="0.25">
      <c r="B59" s="53"/>
      <c r="C59" s="105" t="s">
        <v>67</v>
      </c>
      <c r="D59" s="101">
        <v>5.5931681797199762E-2</v>
      </c>
      <c r="E59" s="101">
        <v>2.6958105646630148E-2</v>
      </c>
      <c r="F59" s="102">
        <f t="shared" ref="F59:F64" si="2">+(E59-D59)*100</f>
        <v>-2.8973576150569613</v>
      </c>
      <c r="K59" s="8"/>
      <c r="L59" s="8"/>
      <c r="M59" s="8"/>
      <c r="N59" s="8"/>
      <c r="O59" s="29"/>
    </row>
    <row r="60" spans="2:15" x14ac:dyDescent="0.25">
      <c r="B60" s="53"/>
      <c r="C60" s="9" t="s">
        <v>63</v>
      </c>
      <c r="D60" s="58">
        <v>3.1536741460405526E-2</v>
      </c>
      <c r="E60" s="58">
        <v>2.6760352818059552E-2</v>
      </c>
      <c r="F60" s="103">
        <f t="shared" si="2"/>
        <v>-0.47763886423459745</v>
      </c>
      <c r="K60" s="84"/>
      <c r="L60" s="8"/>
      <c r="M60" s="8"/>
      <c r="N60" s="8"/>
      <c r="O60" s="29"/>
    </row>
    <row r="61" spans="2:15" x14ac:dyDescent="0.25">
      <c r="B61" s="53"/>
      <c r="C61" s="9" t="s">
        <v>65</v>
      </c>
      <c r="D61" s="58">
        <v>1.3669257571696569E-2</v>
      </c>
      <c r="E61" s="58">
        <v>2.2298607438745011E-2</v>
      </c>
      <c r="F61" s="103">
        <f t="shared" si="2"/>
        <v>0.86293498670484414</v>
      </c>
      <c r="G61" s="8"/>
      <c r="H61" s="8"/>
      <c r="I61" s="8"/>
      <c r="J61" s="8"/>
      <c r="K61" s="73"/>
      <c r="L61" s="8"/>
      <c r="M61" s="8"/>
      <c r="N61" s="8"/>
      <c r="O61" s="29"/>
    </row>
    <row r="62" spans="2:15" x14ac:dyDescent="0.25">
      <c r="B62" s="53"/>
      <c r="C62" s="99" t="s">
        <v>68</v>
      </c>
      <c r="D62" s="58">
        <v>4.0709812108559618E-2</v>
      </c>
      <c r="E62" s="58">
        <v>1.3270580973690382E-2</v>
      </c>
      <c r="F62" s="103">
        <f t="shared" si="2"/>
        <v>-2.7439231134869235</v>
      </c>
      <c r="G62" s="8"/>
      <c r="H62" s="8"/>
      <c r="I62" s="8"/>
      <c r="J62" s="8"/>
      <c r="K62" s="73"/>
      <c r="L62" s="8"/>
      <c r="M62" s="8"/>
      <c r="N62" s="8"/>
      <c r="O62" s="29"/>
    </row>
    <row r="63" spans="2:15" x14ac:dyDescent="0.25">
      <c r="B63" s="53"/>
      <c r="C63" s="99" t="s">
        <v>64</v>
      </c>
      <c r="D63" s="58">
        <v>3.754266211604107E-2</v>
      </c>
      <c r="E63" s="58">
        <v>9.5693779904306719E-3</v>
      </c>
      <c r="F63" s="103">
        <f t="shared" si="2"/>
        <v>-2.7973284125610398</v>
      </c>
      <c r="G63" s="8"/>
      <c r="H63" s="8"/>
      <c r="I63" s="8"/>
      <c r="J63" s="8"/>
      <c r="K63" s="73"/>
      <c r="L63" s="8"/>
      <c r="M63" s="8"/>
      <c r="N63" s="8"/>
      <c r="O63" s="29"/>
    </row>
    <row r="64" spans="2:15" x14ac:dyDescent="0.25">
      <c r="B64" s="53"/>
      <c r="C64" s="100" t="s">
        <v>66</v>
      </c>
      <c r="D64" s="59">
        <v>4.2812189466710837E-2</v>
      </c>
      <c r="E64" s="59">
        <v>8.8938299055030257E-3</v>
      </c>
      <c r="F64" s="104">
        <f t="shared" si="2"/>
        <v>-3.3918359561207811</v>
      </c>
      <c r="G64" s="8"/>
      <c r="H64" s="8"/>
      <c r="I64" s="8"/>
      <c r="J64" s="8"/>
      <c r="K64" s="73"/>
      <c r="L64" s="8"/>
      <c r="M64" s="8"/>
      <c r="N64" s="8"/>
      <c r="O64" s="29"/>
    </row>
    <row r="65" spans="2:15" x14ac:dyDescent="0.25">
      <c r="B65" s="53"/>
      <c r="C65" s="95" t="s">
        <v>55</v>
      </c>
      <c r="D65" s="73"/>
      <c r="E65" s="73"/>
      <c r="F65" s="73"/>
      <c r="G65" s="8"/>
      <c r="H65" s="8"/>
      <c r="I65" s="8"/>
      <c r="J65" s="8"/>
      <c r="K65" s="73"/>
      <c r="L65" s="8"/>
      <c r="M65" s="8"/>
      <c r="N65" s="8"/>
      <c r="O65" s="29"/>
    </row>
    <row r="66" spans="2:15" x14ac:dyDescent="0.25">
      <c r="B66" s="53"/>
      <c r="C66" s="96" t="s">
        <v>56</v>
      </c>
      <c r="D66" s="73"/>
      <c r="E66" s="73"/>
      <c r="F66" s="73"/>
      <c r="G66" s="8"/>
      <c r="H66" s="8"/>
      <c r="I66" s="8"/>
      <c r="J66" s="8"/>
      <c r="K66" s="73"/>
      <c r="L66" s="8"/>
      <c r="M66" s="8"/>
      <c r="N66" s="8"/>
      <c r="O66" s="29"/>
    </row>
    <row r="67" spans="2:15" x14ac:dyDescent="0.2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</row>
    <row r="70" spans="2:15" x14ac:dyDescent="0.25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</row>
    <row r="71" spans="2:15" x14ac:dyDescent="0.25">
      <c r="B71" s="77"/>
      <c r="C71" s="125" t="s">
        <v>59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6"/>
    </row>
    <row r="72" spans="2:15" x14ac:dyDescent="0.25">
      <c r="B72" s="77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7"/>
    </row>
    <row r="73" spans="2:15" x14ac:dyDescent="0.25">
      <c r="B73" s="77"/>
      <c r="C73" s="10"/>
      <c r="D73" s="10"/>
      <c r="E73" s="10"/>
      <c r="F73" s="10"/>
      <c r="G73" s="10"/>
      <c r="H73" s="10"/>
      <c r="I73" s="122" t="s">
        <v>49</v>
      </c>
      <c r="J73" s="122"/>
      <c r="K73" s="122"/>
      <c r="L73" s="122"/>
      <c r="M73" s="122"/>
      <c r="N73" s="122"/>
      <c r="O73" s="79"/>
    </row>
    <row r="74" spans="2:15" x14ac:dyDescent="0.25">
      <c r="B74" s="77"/>
      <c r="C74" s="10"/>
      <c r="D74" s="10"/>
      <c r="E74" s="10"/>
      <c r="F74" s="10"/>
      <c r="G74" s="10"/>
      <c r="H74" s="10"/>
      <c r="I74" s="138" t="s">
        <v>60</v>
      </c>
      <c r="J74" s="138"/>
      <c r="K74" s="138"/>
      <c r="L74" s="138"/>
      <c r="M74" s="138"/>
      <c r="N74" s="138"/>
      <c r="O74" s="79"/>
    </row>
    <row r="75" spans="2:15" x14ac:dyDescent="0.25">
      <c r="B75" s="77"/>
      <c r="C75" s="137" t="str">
        <f>+CONCATENATE("Los alimentos son el principal componente de la canasta familiar. El Índice de precios al consumidor del ", I77, "  en la región tuvo un crecimiento de ", FIXED(100*M77,1),"%, en tanto los precios de ",I78, " tuvieron un crecimiento de ", FIXED(100*M78,1),"%. Por otro lado los precios por ", I83, ", aumentaron ", FIXED(100*M83,1), "% de enero a dicembre del 2017.")</f>
        <v>Los alimentos son el principal componente de la canasta familiar. El Índice de precios al consumidor del Azúcar  en la región tuvo un crecimiento de 0.7%, en tanto los precios de Leche, quesos y huevos tuvieron un crecimiento de 4.3%. Por otro lado los precios por Energía eléctrica, aumentaron -2.7% de enero a dicembre del 2017.</v>
      </c>
      <c r="D75" s="137"/>
      <c r="E75" s="137"/>
      <c r="F75" s="137"/>
      <c r="G75" s="137"/>
      <c r="H75" s="10"/>
      <c r="I75" s="39" t="s">
        <v>36</v>
      </c>
      <c r="J75" s="40"/>
      <c r="K75" s="41">
        <v>2015</v>
      </c>
      <c r="L75" s="41">
        <v>2016</v>
      </c>
      <c r="M75" s="41">
        <v>2017</v>
      </c>
      <c r="N75" s="42" t="s">
        <v>48</v>
      </c>
      <c r="O75" s="79"/>
    </row>
    <row r="76" spans="2:15" x14ac:dyDescent="0.25">
      <c r="B76" s="77"/>
      <c r="C76" s="137"/>
      <c r="D76" s="137"/>
      <c r="E76" s="137"/>
      <c r="F76" s="137"/>
      <c r="G76" s="137"/>
      <c r="H76" s="10"/>
      <c r="I76" s="10" t="s">
        <v>37</v>
      </c>
      <c r="J76" s="38"/>
      <c r="K76" s="68"/>
      <c r="L76" s="68"/>
      <c r="M76" s="68"/>
      <c r="N76" s="38"/>
      <c r="O76" s="79"/>
    </row>
    <row r="77" spans="2:15" x14ac:dyDescent="0.25">
      <c r="B77" s="77"/>
      <c r="C77" s="137"/>
      <c r="D77" s="137"/>
      <c r="E77" s="137"/>
      <c r="F77" s="137"/>
      <c r="G77" s="137"/>
      <c r="H77" s="10"/>
      <c r="I77" s="43" t="s">
        <v>38</v>
      </c>
      <c r="J77" s="10"/>
      <c r="K77" s="51">
        <v>0.14596813469700143</v>
      </c>
      <c r="L77" s="44">
        <v>5.0488737781555715E-2</v>
      </c>
      <c r="M77" s="44">
        <v>6.7966663969574181E-3</v>
      </c>
      <c r="N77" s="45">
        <f>+(M77-L77)*100</f>
        <v>-4.3692071384598297</v>
      </c>
      <c r="O77" s="79"/>
    </row>
    <row r="78" spans="2:15" x14ac:dyDescent="0.25">
      <c r="B78" s="77"/>
      <c r="C78" s="137"/>
      <c r="D78" s="137"/>
      <c r="E78" s="137"/>
      <c r="F78" s="137"/>
      <c r="G78" s="137"/>
      <c r="H78" s="10"/>
      <c r="I78" s="43" t="s">
        <v>39</v>
      </c>
      <c r="J78" s="10"/>
      <c r="K78" s="51">
        <v>2.0310936332755603E-2</v>
      </c>
      <c r="L78" s="44">
        <v>3.7934464275846791E-2</v>
      </c>
      <c r="M78" s="44">
        <v>4.2883381691378064E-2</v>
      </c>
      <c r="N78" s="45">
        <f>+(M78-L78)*100</f>
        <v>0.49489174155312732</v>
      </c>
      <c r="O78" s="79"/>
    </row>
    <row r="79" spans="2:15" x14ac:dyDescent="0.25">
      <c r="B79" s="77"/>
      <c r="C79" s="137"/>
      <c r="D79" s="137"/>
      <c r="E79" s="137"/>
      <c r="F79" s="137"/>
      <c r="G79" s="137"/>
      <c r="H79" s="10"/>
      <c r="I79" s="43" t="s">
        <v>40</v>
      </c>
      <c r="J79" s="10"/>
      <c r="K79" s="51">
        <v>-2.2482736470211817E-3</v>
      </c>
      <c r="L79" s="44">
        <v>2.3485702022640664E-2</v>
      </c>
      <c r="M79" s="44">
        <v>1.241039485237283E-2</v>
      </c>
      <c r="N79" s="45">
        <f>+(M79-L79)*100</f>
        <v>-1.1075307170267834</v>
      </c>
      <c r="O79" s="79"/>
    </row>
    <row r="80" spans="2:15" x14ac:dyDescent="0.25">
      <c r="B80" s="77"/>
      <c r="C80" s="137"/>
      <c r="D80" s="137"/>
      <c r="E80" s="137"/>
      <c r="F80" s="137"/>
      <c r="G80" s="137"/>
      <c r="H80" s="10"/>
      <c r="I80" s="46" t="s">
        <v>41</v>
      </c>
      <c r="J80" s="47"/>
      <c r="K80" s="52">
        <v>4.0521957927382335E-2</v>
      </c>
      <c r="L80" s="48">
        <v>1.209087841637535E-3</v>
      </c>
      <c r="M80" s="48">
        <v>4.1241890639480916E-2</v>
      </c>
      <c r="N80" s="49">
        <f>+(M80-L80)*100</f>
        <v>4.0032802797843381</v>
      </c>
      <c r="O80" s="79"/>
    </row>
    <row r="81" spans="2:15" x14ac:dyDescent="0.25">
      <c r="B81" s="77"/>
      <c r="C81" s="137"/>
      <c r="D81" s="137"/>
      <c r="E81" s="137"/>
      <c r="F81" s="137"/>
      <c r="G81" s="137"/>
      <c r="H81" s="10"/>
      <c r="I81" s="10" t="s">
        <v>42</v>
      </c>
      <c r="J81" s="10"/>
      <c r="K81" s="10"/>
      <c r="L81" s="10"/>
      <c r="M81" s="10"/>
      <c r="N81" s="45"/>
      <c r="O81" s="79"/>
    </row>
    <row r="82" spans="2:15" x14ac:dyDescent="0.25">
      <c r="B82" s="77"/>
      <c r="C82" s="137"/>
      <c r="D82" s="137"/>
      <c r="E82" s="137"/>
      <c r="F82" s="137"/>
      <c r="G82" s="137"/>
      <c r="H82" s="10"/>
      <c r="I82" s="43" t="s">
        <v>43</v>
      </c>
      <c r="J82" s="10"/>
      <c r="K82" s="51">
        <v>-7.5023159695004726E-2</v>
      </c>
      <c r="L82" s="44">
        <v>6.8874131369316416E-3</v>
      </c>
      <c r="M82" s="44">
        <v>2.8493603476770435E-2</v>
      </c>
      <c r="N82" s="45">
        <f>+(M82-L82)*100</f>
        <v>2.1606190339838793</v>
      </c>
      <c r="O82" s="79"/>
    </row>
    <row r="83" spans="2:15" x14ac:dyDescent="0.25">
      <c r="B83" s="77"/>
      <c r="C83" s="137"/>
      <c r="D83" s="137"/>
      <c r="E83" s="137"/>
      <c r="F83" s="137"/>
      <c r="G83" s="137"/>
      <c r="H83" s="10"/>
      <c r="I83" s="46" t="s">
        <v>44</v>
      </c>
      <c r="J83" s="47"/>
      <c r="K83" s="52">
        <v>0.1631809713253114</v>
      </c>
      <c r="L83" s="48">
        <v>3.8200298665638677E-2</v>
      </c>
      <c r="M83" s="48">
        <v>-2.6749257609502419E-2</v>
      </c>
      <c r="N83" s="49">
        <f>+(M83-L83)*100</f>
        <v>-6.4949556275141092</v>
      </c>
      <c r="O83" s="79"/>
    </row>
    <row r="84" spans="2:15" x14ac:dyDescent="0.25">
      <c r="B84" s="77"/>
      <c r="C84" s="137"/>
      <c r="D84" s="137"/>
      <c r="E84" s="137"/>
      <c r="F84" s="137"/>
      <c r="G84" s="137"/>
      <c r="H84" s="10"/>
      <c r="I84" s="10" t="s">
        <v>10</v>
      </c>
      <c r="J84" s="10"/>
      <c r="K84" s="10"/>
      <c r="L84" s="10"/>
      <c r="M84" s="10"/>
      <c r="N84" s="45"/>
      <c r="O84" s="79"/>
    </row>
    <row r="85" spans="2:15" x14ac:dyDescent="0.25">
      <c r="B85" s="77"/>
      <c r="C85" s="137"/>
      <c r="D85" s="137"/>
      <c r="E85" s="137"/>
      <c r="F85" s="137"/>
      <c r="G85" s="137"/>
      <c r="H85" s="10"/>
      <c r="I85" s="43" t="s">
        <v>50</v>
      </c>
      <c r="J85" s="10"/>
      <c r="K85" s="51">
        <v>2.7771020838401217E-2</v>
      </c>
      <c r="L85" s="44">
        <v>2.5008875389530782E-2</v>
      </c>
      <c r="M85" s="44">
        <v>3.7791033288435916E-2</v>
      </c>
      <c r="N85" s="45">
        <f>+(M85-L85)*100</f>
        <v>1.2782157898905133</v>
      </c>
      <c r="O85" s="79"/>
    </row>
    <row r="86" spans="2:15" x14ac:dyDescent="0.25">
      <c r="B86" s="77"/>
      <c r="C86" s="137"/>
      <c r="D86" s="137"/>
      <c r="E86" s="137"/>
      <c r="F86" s="137"/>
      <c r="G86" s="137"/>
      <c r="H86" s="10"/>
      <c r="I86" s="46" t="s">
        <v>51</v>
      </c>
      <c r="J86" s="47"/>
      <c r="K86" s="52">
        <v>-1.5262232910924101E-2</v>
      </c>
      <c r="L86" s="48">
        <v>-4.0954349051287586E-3</v>
      </c>
      <c r="M86" s="48">
        <v>-2.6220478382252832E-3</v>
      </c>
      <c r="N86" s="49">
        <f>+(M86-L86)*100</f>
        <v>0.14733870669034754</v>
      </c>
      <c r="O86" s="79"/>
    </row>
    <row r="87" spans="2:15" x14ac:dyDescent="0.25">
      <c r="B87" s="77"/>
      <c r="C87" s="10"/>
      <c r="D87" s="10"/>
      <c r="E87" s="10"/>
      <c r="F87" s="10"/>
      <c r="G87" s="10"/>
      <c r="H87" s="10"/>
      <c r="I87" s="50" t="s">
        <v>52</v>
      </c>
      <c r="J87" s="10"/>
      <c r="K87" s="10"/>
      <c r="L87" s="10"/>
      <c r="M87" s="10"/>
      <c r="N87" s="10"/>
      <c r="O87" s="79"/>
    </row>
    <row r="88" spans="2:15" x14ac:dyDescent="0.25">
      <c r="B88" s="90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2"/>
    </row>
    <row r="95" spans="2:15" x14ac:dyDescent="0.25">
      <c r="B95" s="85"/>
      <c r="C95" s="86"/>
    </row>
    <row r="96" spans="2:15" x14ac:dyDescent="0.25">
      <c r="B96" s="85"/>
      <c r="C96" s="86"/>
    </row>
    <row r="97" spans="2:3" x14ac:dyDescent="0.25">
      <c r="B97" s="85"/>
      <c r="C97" s="86"/>
    </row>
    <row r="98" spans="2:3" x14ac:dyDescent="0.25">
      <c r="B98" s="85"/>
      <c r="C98" s="86"/>
    </row>
    <row r="99" spans="2:3" x14ac:dyDescent="0.25">
      <c r="B99" s="85"/>
      <c r="C99" s="86"/>
    </row>
    <row r="100" spans="2:3" x14ac:dyDescent="0.25">
      <c r="B100" s="85"/>
      <c r="C100" s="86"/>
    </row>
    <row r="101" spans="2:3" x14ac:dyDescent="0.25">
      <c r="B101" s="85"/>
      <c r="C101" s="86"/>
    </row>
    <row r="102" spans="2:3" x14ac:dyDescent="0.25">
      <c r="B102" s="85"/>
      <c r="C102" s="86"/>
    </row>
    <row r="103" spans="2:3" x14ac:dyDescent="0.25">
      <c r="B103" s="85"/>
      <c r="C103" s="86"/>
    </row>
    <row r="104" spans="2:3" x14ac:dyDescent="0.25">
      <c r="B104" s="85"/>
      <c r="C104" s="86"/>
    </row>
    <row r="105" spans="2:3" x14ac:dyDescent="0.25">
      <c r="B105" s="85"/>
      <c r="C105" s="86"/>
    </row>
    <row r="106" spans="2:3" x14ac:dyDescent="0.25">
      <c r="B106" s="85"/>
      <c r="C106" s="86"/>
    </row>
    <row r="107" spans="2:3" x14ac:dyDescent="0.25">
      <c r="B107" s="85"/>
      <c r="C107" s="86"/>
    </row>
    <row r="108" spans="2:3" x14ac:dyDescent="0.25">
      <c r="B108" s="85"/>
      <c r="C108" s="86"/>
    </row>
    <row r="109" spans="2:3" x14ac:dyDescent="0.25">
      <c r="B109" s="85"/>
      <c r="C109" s="86"/>
    </row>
    <row r="110" spans="2:3" x14ac:dyDescent="0.25">
      <c r="B110" s="85"/>
      <c r="C110" s="86"/>
    </row>
    <row r="111" spans="2:3" x14ac:dyDescent="0.25">
      <c r="B111" s="85"/>
      <c r="C111" s="86"/>
    </row>
    <row r="112" spans="2:3" x14ac:dyDescent="0.25">
      <c r="B112" s="85"/>
      <c r="C112" s="86"/>
    </row>
    <row r="113" spans="2:3" x14ac:dyDescent="0.25">
      <c r="B113" s="85"/>
      <c r="C113" s="86"/>
    </row>
    <row r="114" spans="2:3" x14ac:dyDescent="0.25">
      <c r="B114" s="85"/>
      <c r="C114" s="86"/>
    </row>
    <row r="115" spans="2:3" x14ac:dyDescent="0.25">
      <c r="B115" s="85"/>
      <c r="C115" s="86"/>
    </row>
    <row r="116" spans="2:3" x14ac:dyDescent="0.25">
      <c r="B116" s="85"/>
      <c r="C116" s="86"/>
    </row>
    <row r="117" spans="2:3" x14ac:dyDescent="0.25">
      <c r="B117" s="85"/>
      <c r="C117" s="86"/>
    </row>
    <row r="118" spans="2:3" x14ac:dyDescent="0.25">
      <c r="B118" s="85"/>
      <c r="C118" s="86"/>
    </row>
    <row r="119" spans="2:3" x14ac:dyDescent="0.25">
      <c r="B119" s="85"/>
      <c r="C119" s="86"/>
    </row>
    <row r="120" spans="2:3" x14ac:dyDescent="0.25">
      <c r="B120" s="85"/>
      <c r="C120" s="86"/>
    </row>
    <row r="121" spans="2:3" x14ac:dyDescent="0.25">
      <c r="B121" s="85"/>
      <c r="C121" s="86"/>
    </row>
    <row r="122" spans="2:3" x14ac:dyDescent="0.25">
      <c r="B122" s="85"/>
      <c r="C122" s="86"/>
    </row>
    <row r="123" spans="2:3" x14ac:dyDescent="0.25">
      <c r="B123" s="85"/>
      <c r="C123" s="86"/>
    </row>
    <row r="124" spans="2:3" x14ac:dyDescent="0.25">
      <c r="B124" s="85"/>
      <c r="C124" s="86"/>
    </row>
    <row r="125" spans="2:3" x14ac:dyDescent="0.25">
      <c r="B125" s="85"/>
      <c r="C125" s="86"/>
    </row>
    <row r="126" spans="2:3" x14ac:dyDescent="0.25">
      <c r="B126" s="85"/>
      <c r="C126" s="86"/>
    </row>
    <row r="127" spans="2:3" x14ac:dyDescent="0.25">
      <c r="B127" s="85"/>
      <c r="C127" s="86"/>
    </row>
    <row r="128" spans="2:3" x14ac:dyDescent="0.25">
      <c r="B128" s="85"/>
      <c r="C128" s="86"/>
    </row>
    <row r="129" spans="2:3" x14ac:dyDescent="0.25">
      <c r="B129" s="85"/>
      <c r="C129" s="86"/>
    </row>
    <row r="130" spans="2:3" x14ac:dyDescent="0.25">
      <c r="B130" s="85"/>
      <c r="C130" s="86"/>
    </row>
    <row r="131" spans="2:3" x14ac:dyDescent="0.25">
      <c r="B131" s="85"/>
      <c r="C131" s="86"/>
    </row>
    <row r="132" spans="2:3" x14ac:dyDescent="0.25">
      <c r="B132" s="85"/>
      <c r="C132" s="86"/>
    </row>
    <row r="133" spans="2:3" x14ac:dyDescent="0.25">
      <c r="B133" s="85"/>
      <c r="C133" s="86"/>
    </row>
    <row r="134" spans="2:3" x14ac:dyDescent="0.25">
      <c r="B134" s="85"/>
      <c r="C134" s="86"/>
    </row>
    <row r="135" spans="2:3" x14ac:dyDescent="0.25">
      <c r="B135" s="85"/>
      <c r="C135" s="86"/>
    </row>
    <row r="136" spans="2:3" x14ac:dyDescent="0.25">
      <c r="B136" s="85"/>
      <c r="C136" s="86"/>
    </row>
    <row r="137" spans="2:3" x14ac:dyDescent="0.25">
      <c r="B137" s="85"/>
      <c r="C137" s="86"/>
    </row>
    <row r="138" spans="2:3" x14ac:dyDescent="0.25">
      <c r="B138" s="85"/>
      <c r="C138" s="86"/>
    </row>
    <row r="139" spans="2:3" x14ac:dyDescent="0.25">
      <c r="B139" s="85"/>
      <c r="C139" s="86"/>
    </row>
    <row r="140" spans="2:3" x14ac:dyDescent="0.25">
      <c r="B140" s="85"/>
      <c r="C140" s="86"/>
    </row>
    <row r="141" spans="2:3" x14ac:dyDescent="0.25">
      <c r="B141" s="85"/>
      <c r="C141" s="86"/>
    </row>
    <row r="142" spans="2:3" x14ac:dyDescent="0.25">
      <c r="B142" s="85"/>
      <c r="C142" s="86"/>
    </row>
    <row r="143" spans="2:3" x14ac:dyDescent="0.25">
      <c r="B143" s="85"/>
      <c r="C143" s="86"/>
    </row>
    <row r="144" spans="2:3" x14ac:dyDescent="0.25">
      <c r="B144" s="85"/>
      <c r="C144" s="86"/>
    </row>
    <row r="145" spans="2:3" x14ac:dyDescent="0.25">
      <c r="B145" s="85"/>
      <c r="C145" s="86"/>
    </row>
    <row r="146" spans="2:3" x14ac:dyDescent="0.25">
      <c r="B146" s="85"/>
      <c r="C146" s="86"/>
    </row>
    <row r="147" spans="2:3" x14ac:dyDescent="0.25">
      <c r="B147" s="85"/>
      <c r="C147" s="86"/>
    </row>
    <row r="148" spans="2:3" x14ac:dyDescent="0.25">
      <c r="B148" s="85"/>
      <c r="C148" s="86"/>
    </row>
    <row r="149" spans="2:3" x14ac:dyDescent="0.25">
      <c r="B149" s="85"/>
      <c r="C149" s="86"/>
    </row>
    <row r="150" spans="2:3" x14ac:dyDescent="0.25">
      <c r="B150" s="85"/>
      <c r="C150" s="86"/>
    </row>
    <row r="151" spans="2:3" x14ac:dyDescent="0.25">
      <c r="B151" s="85"/>
      <c r="C151" s="86"/>
    </row>
    <row r="152" spans="2:3" x14ac:dyDescent="0.25">
      <c r="B152" s="85"/>
      <c r="C152" s="86"/>
    </row>
    <row r="153" spans="2:3" x14ac:dyDescent="0.25">
      <c r="B153" s="85"/>
      <c r="C153" s="86"/>
    </row>
    <row r="154" spans="2:3" x14ac:dyDescent="0.25">
      <c r="B154" s="85"/>
      <c r="C154" s="86"/>
    </row>
    <row r="155" spans="2:3" x14ac:dyDescent="0.25">
      <c r="B155" s="85"/>
      <c r="C155" s="86"/>
    </row>
    <row r="156" spans="2:3" x14ac:dyDescent="0.25">
      <c r="B156" s="85"/>
      <c r="C156" s="86"/>
    </row>
    <row r="157" spans="2:3" x14ac:dyDescent="0.25">
      <c r="B157" s="85"/>
      <c r="C157" s="86"/>
    </row>
    <row r="158" spans="2:3" x14ac:dyDescent="0.25">
      <c r="B158" s="85"/>
      <c r="C158" s="86"/>
    </row>
    <row r="159" spans="2:3" x14ac:dyDescent="0.25">
      <c r="B159" s="85"/>
      <c r="C159" s="86"/>
    </row>
    <row r="160" spans="2:3" x14ac:dyDescent="0.25">
      <c r="B160" s="85"/>
      <c r="C160" s="86"/>
    </row>
    <row r="161" spans="2:3" x14ac:dyDescent="0.25">
      <c r="B161" s="85"/>
      <c r="C161" s="86"/>
    </row>
    <row r="162" spans="2:3" x14ac:dyDescent="0.25">
      <c r="B162" s="85"/>
      <c r="C162" s="86"/>
    </row>
    <row r="163" spans="2:3" x14ac:dyDescent="0.25">
      <c r="B163" s="85"/>
      <c r="C163" s="86"/>
    </row>
    <row r="164" spans="2:3" x14ac:dyDescent="0.25">
      <c r="B164" s="85"/>
      <c r="C164" s="86"/>
    </row>
    <row r="165" spans="2:3" x14ac:dyDescent="0.25">
      <c r="B165" s="85"/>
      <c r="C165" s="86"/>
    </row>
    <row r="166" spans="2:3" x14ac:dyDescent="0.25">
      <c r="B166" s="85"/>
      <c r="C166" s="86"/>
    </row>
    <row r="167" spans="2:3" x14ac:dyDescent="0.25">
      <c r="B167" s="85"/>
      <c r="C167" s="86"/>
    </row>
    <row r="168" spans="2:3" x14ac:dyDescent="0.25">
      <c r="B168" s="85"/>
      <c r="C168" s="86"/>
    </row>
    <row r="169" spans="2:3" x14ac:dyDescent="0.25">
      <c r="B169" s="85"/>
      <c r="C169" s="86"/>
    </row>
    <row r="170" spans="2:3" x14ac:dyDescent="0.25">
      <c r="B170" s="85"/>
      <c r="C170" s="86"/>
    </row>
    <row r="171" spans="2:3" x14ac:dyDescent="0.25">
      <c r="B171" s="85"/>
      <c r="C171" s="86"/>
    </row>
    <row r="172" spans="2:3" x14ac:dyDescent="0.25">
      <c r="B172" s="85"/>
      <c r="C172" s="86"/>
    </row>
    <row r="173" spans="2:3" x14ac:dyDescent="0.25">
      <c r="B173" s="85"/>
      <c r="C173" s="86"/>
    </row>
    <row r="174" spans="2:3" x14ac:dyDescent="0.25">
      <c r="B174" s="85"/>
      <c r="C174" s="86"/>
    </row>
    <row r="175" spans="2:3" x14ac:dyDescent="0.25">
      <c r="B175" s="85"/>
      <c r="C175" s="86"/>
    </row>
    <row r="176" spans="2:3" x14ac:dyDescent="0.25">
      <c r="B176" s="85"/>
      <c r="C176" s="86"/>
    </row>
    <row r="177" spans="2:3" x14ac:dyDescent="0.25">
      <c r="B177" s="85"/>
      <c r="C177" s="86"/>
    </row>
    <row r="178" spans="2:3" x14ac:dyDescent="0.25">
      <c r="B178" s="85"/>
      <c r="C178" s="86"/>
    </row>
  </sheetData>
  <sortState ref="C59:F64">
    <sortCondition descending="1" ref="E59:E64"/>
  </sortState>
  <mergeCells count="18">
    <mergeCell ref="C71:O71"/>
    <mergeCell ref="I73:N73"/>
    <mergeCell ref="C75:G86"/>
    <mergeCell ref="I74:N74"/>
    <mergeCell ref="B1:O2"/>
    <mergeCell ref="C53:F54"/>
    <mergeCell ref="C56:F56"/>
    <mergeCell ref="C57:F57"/>
    <mergeCell ref="C30:O30"/>
    <mergeCell ref="C32:O33"/>
    <mergeCell ref="C35:O35"/>
    <mergeCell ref="C47:O47"/>
    <mergeCell ref="C7:O7"/>
    <mergeCell ref="C9:N11"/>
    <mergeCell ref="C12:N12"/>
    <mergeCell ref="C14:G15"/>
    <mergeCell ref="H14:N14"/>
    <mergeCell ref="C25:N25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76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1:16" ht="15" customHeight="1" x14ac:dyDescent="0.25">
      <c r="B1" s="142" t="s">
        <v>79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30"/>
    </row>
    <row r="2" spans="1:16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30"/>
    </row>
    <row r="3" spans="1:16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+C52</f>
        <v>3. Variación del IPC de productos emblemáticos</v>
      </c>
      <c r="K3" s="5"/>
      <c r="L3" s="5"/>
      <c r="M3" s="9"/>
      <c r="N3" s="5"/>
      <c r="O3" s="5"/>
      <c r="P3" s="11"/>
    </row>
    <row r="4" spans="1:16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/>
      <c r="K4" s="5"/>
      <c r="L4" s="5"/>
      <c r="M4" s="9"/>
      <c r="N4" s="5"/>
      <c r="O4" s="5"/>
      <c r="P4" s="11"/>
    </row>
    <row r="5" spans="1:16" x14ac:dyDescent="0.2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4"/>
    </row>
    <row r="6" spans="1:16" x14ac:dyDescent="0.25">
      <c r="A6" s="14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  <c r="P6" s="14"/>
    </row>
    <row r="7" spans="1:16" x14ac:dyDescent="0.25">
      <c r="A7" s="14"/>
      <c r="B7" s="77"/>
      <c r="C7" s="125" t="s">
        <v>1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  <c r="P7" s="17"/>
    </row>
    <row r="8" spans="1:16" x14ac:dyDescent="0.25">
      <c r="A8" s="14"/>
      <c r="B8" s="77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12"/>
    </row>
    <row r="9" spans="1:16" ht="15" customHeight="1" x14ac:dyDescent="0.25">
      <c r="A9" s="14"/>
      <c r="B9" s="77"/>
      <c r="C9" s="140" t="str">
        <f>+CONCATENATE("La variación anual de enero a diciembre 2017 en esta región registró una tasa de ",   FIXED(N16*100, 1 ), "%, impulsado por el aumento general en los precios del grupo ",C19, " que registró un incremento del ",FIXED(N19*100, 1 ), "% como principal grupo de consumo, cabe resaltar el aumento en los precios de  ", C20, " en ",FIXED(N20*100, 1 ), "%.")</f>
        <v>La variación anual de enero a diciembre 2017 en esta región registró una tasa de 2.7%, impulsado por el aumento general en los precios del grupo Alquiler de vivienda, comb. y electricidad que registró un incremento del 3.3% como principal grupo de consumo, cabe resaltar el aumento en los precios de  Muebles, enseres del hogar y mante. en 3.4%.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78"/>
      <c r="P9" s="13"/>
    </row>
    <row r="10" spans="1:16" x14ac:dyDescent="0.25">
      <c r="A10" s="14"/>
      <c r="B10" s="77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78"/>
      <c r="P10" s="13"/>
    </row>
    <row r="11" spans="1:16" x14ac:dyDescent="0.25">
      <c r="A11" s="14"/>
      <c r="B11" s="77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78"/>
      <c r="P11" s="13"/>
    </row>
    <row r="12" spans="1:16" ht="15" customHeight="1" x14ac:dyDescent="0.25">
      <c r="A12" s="14"/>
      <c r="B12" s="77"/>
      <c r="C12" s="122" t="s">
        <v>46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79"/>
      <c r="P12" s="15"/>
    </row>
    <row r="13" spans="1:16" x14ac:dyDescent="0.25">
      <c r="A13" s="14"/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9"/>
      <c r="P13" s="15"/>
    </row>
    <row r="14" spans="1:16" x14ac:dyDescent="0.25">
      <c r="A14" s="14"/>
      <c r="B14" s="77"/>
      <c r="C14" s="128" t="s">
        <v>2</v>
      </c>
      <c r="D14" s="129"/>
      <c r="E14" s="129"/>
      <c r="F14" s="129"/>
      <c r="G14" s="129"/>
      <c r="H14" s="133" t="s">
        <v>3</v>
      </c>
      <c r="I14" s="134"/>
      <c r="J14" s="134"/>
      <c r="K14" s="134"/>
      <c r="L14" s="134"/>
      <c r="M14" s="134"/>
      <c r="N14" s="135"/>
      <c r="O14" s="79"/>
      <c r="P14" s="15"/>
    </row>
    <row r="15" spans="1:16" x14ac:dyDescent="0.25">
      <c r="A15" s="14"/>
      <c r="B15" s="77"/>
      <c r="C15" s="130"/>
      <c r="D15" s="131"/>
      <c r="E15" s="131"/>
      <c r="F15" s="131"/>
      <c r="G15" s="132"/>
      <c r="H15" s="24">
        <v>2011</v>
      </c>
      <c r="I15" s="24">
        <v>2012</v>
      </c>
      <c r="J15" s="24">
        <v>2013</v>
      </c>
      <c r="K15" s="24">
        <v>2014</v>
      </c>
      <c r="L15" s="24">
        <v>2015</v>
      </c>
      <c r="M15" s="24">
        <v>2016</v>
      </c>
      <c r="N15" s="24">
        <v>2017</v>
      </c>
      <c r="O15" s="79"/>
      <c r="P15" s="15"/>
    </row>
    <row r="16" spans="1:16" x14ac:dyDescent="0.25">
      <c r="A16" s="14"/>
      <c r="B16" s="77"/>
      <c r="C16" s="18" t="s">
        <v>4</v>
      </c>
      <c r="D16" s="19"/>
      <c r="E16" s="19"/>
      <c r="F16" s="19"/>
      <c r="G16" s="20"/>
      <c r="H16" s="25">
        <v>6.6609327217125314E-2</v>
      </c>
      <c r="I16" s="26">
        <v>3.4136726099811776E-2</v>
      </c>
      <c r="J16" s="26">
        <v>4.990469589325941E-2</v>
      </c>
      <c r="K16" s="26">
        <v>3.2101006766793061E-2</v>
      </c>
      <c r="L16" s="26">
        <v>3.6939313984168942E-2</v>
      </c>
      <c r="M16" s="26">
        <v>3.1536741460405526E-2</v>
      </c>
      <c r="N16" s="26">
        <v>2.6760352818059552E-2</v>
      </c>
      <c r="O16" s="79"/>
      <c r="P16" s="15"/>
    </row>
    <row r="17" spans="1:16" x14ac:dyDescent="0.25">
      <c r="A17" s="14"/>
      <c r="B17" s="77"/>
      <c r="C17" s="21" t="s">
        <v>5</v>
      </c>
      <c r="D17" s="22"/>
      <c r="E17" s="22"/>
      <c r="F17" s="22"/>
      <c r="G17" s="23"/>
      <c r="H17" s="27">
        <v>8.5789871504157178E-2</v>
      </c>
      <c r="I17" s="27">
        <v>4.1246084232509528E-2</v>
      </c>
      <c r="J17" s="27">
        <v>5.3902724385759715E-2</v>
      </c>
      <c r="K17" s="27">
        <v>4.5912298786773498E-2</v>
      </c>
      <c r="L17" s="27">
        <v>4.1091736163760384E-2</v>
      </c>
      <c r="M17" s="27">
        <v>3.2697349257209574E-2</v>
      </c>
      <c r="N17" s="27">
        <v>5.7118679923842119E-3</v>
      </c>
      <c r="O17" s="79"/>
      <c r="P17" s="15"/>
    </row>
    <row r="18" spans="1:16" x14ac:dyDescent="0.25">
      <c r="A18" s="14"/>
      <c r="B18" s="77"/>
      <c r="C18" s="21" t="s">
        <v>6</v>
      </c>
      <c r="D18" s="22"/>
      <c r="E18" s="22"/>
      <c r="F18" s="22"/>
      <c r="G18" s="23"/>
      <c r="H18" s="27">
        <v>5.5523590333716788E-2</v>
      </c>
      <c r="I18" s="27">
        <v>1.5626419551194815E-2</v>
      </c>
      <c r="J18" s="27">
        <v>-6.7984614008409494E-3</v>
      </c>
      <c r="K18" s="27">
        <v>-1.4410519679365907E-2</v>
      </c>
      <c r="L18" s="27">
        <v>2.1018002375948086E-2</v>
      </c>
      <c r="M18" s="27">
        <v>3.1504519824577137E-2</v>
      </c>
      <c r="N18" s="27">
        <v>1.535791757049898E-2</v>
      </c>
      <c r="O18" s="79"/>
      <c r="P18" s="15"/>
    </row>
    <row r="19" spans="1:16" x14ac:dyDescent="0.25">
      <c r="A19" s="14"/>
      <c r="B19" s="77"/>
      <c r="C19" s="21" t="s">
        <v>7</v>
      </c>
      <c r="D19" s="22"/>
      <c r="E19" s="22"/>
      <c r="F19" s="22"/>
      <c r="G19" s="23"/>
      <c r="H19" s="27">
        <v>2.1272404963561087E-2</v>
      </c>
      <c r="I19" s="27">
        <v>1.4464802314368308E-2</v>
      </c>
      <c r="J19" s="27">
        <v>5.1711026615969491E-2</v>
      </c>
      <c r="K19" s="27">
        <v>4.7180043383947989E-2</v>
      </c>
      <c r="L19" s="27">
        <v>4.4277576385292505E-2</v>
      </c>
      <c r="M19" s="27">
        <v>5.0086784031738274E-2</v>
      </c>
      <c r="N19" s="27">
        <v>3.2743014561196437E-2</v>
      </c>
      <c r="O19" s="79"/>
      <c r="P19" s="15"/>
    </row>
    <row r="20" spans="1:16" s="3" customFormat="1" x14ac:dyDescent="0.25">
      <c r="A20" s="10"/>
      <c r="B20" s="77"/>
      <c r="C20" s="21" t="s">
        <v>8</v>
      </c>
      <c r="D20" s="22"/>
      <c r="E20" s="22"/>
      <c r="F20" s="22"/>
      <c r="G20" s="23"/>
      <c r="H20" s="27">
        <v>6.1274279816083244E-2</v>
      </c>
      <c r="I20" s="27">
        <v>4.2528735632183956E-2</v>
      </c>
      <c r="J20" s="27">
        <v>8.5149690441862491E-2</v>
      </c>
      <c r="K20" s="27">
        <v>5.2598671355998494E-2</v>
      </c>
      <c r="L20" s="27">
        <v>3.9204039204039143E-2</v>
      </c>
      <c r="M20" s="27">
        <v>1.4432695055730083E-2</v>
      </c>
      <c r="N20" s="27">
        <v>3.4300605719115307E-2</v>
      </c>
      <c r="O20" s="79"/>
      <c r="P20" s="79"/>
    </row>
    <row r="21" spans="1:16" s="3" customFormat="1" x14ac:dyDescent="0.25">
      <c r="A21" s="10"/>
      <c r="B21" s="77"/>
      <c r="C21" s="21" t="s">
        <v>9</v>
      </c>
      <c r="D21" s="22"/>
      <c r="E21" s="22"/>
      <c r="F21" s="22"/>
      <c r="G21" s="23"/>
      <c r="H21" s="27">
        <v>7.6373249779693175E-3</v>
      </c>
      <c r="I21" s="27">
        <v>3.4787678554076384E-2</v>
      </c>
      <c r="J21" s="27">
        <v>3.4275518828059015E-2</v>
      </c>
      <c r="K21" s="27">
        <v>2.3061558017069217E-2</v>
      </c>
      <c r="L21" s="27">
        <v>6.150159744408934E-2</v>
      </c>
      <c r="M21" s="27">
        <v>4.6484407658222482E-2</v>
      </c>
      <c r="N21" s="27">
        <v>1.9972836941759553E-3</v>
      </c>
      <c r="O21" s="79"/>
      <c r="P21" s="79"/>
    </row>
    <row r="22" spans="1:16" s="3" customFormat="1" ht="15" customHeight="1" x14ac:dyDescent="0.25">
      <c r="A22" s="10"/>
      <c r="B22" s="77"/>
      <c r="C22" s="21" t="s">
        <v>10</v>
      </c>
      <c r="D22" s="22"/>
      <c r="E22" s="22"/>
      <c r="F22" s="22"/>
      <c r="G22" s="23"/>
      <c r="H22" s="27">
        <v>8.3951544745985762E-2</v>
      </c>
      <c r="I22" s="27">
        <v>2.858875508966463E-2</v>
      </c>
      <c r="J22" s="27">
        <v>5.7357028552177169E-2</v>
      </c>
      <c r="K22" s="27">
        <v>-1.4178747809463155E-2</v>
      </c>
      <c r="L22" s="27">
        <v>1.7210730446024503E-2</v>
      </c>
      <c r="M22" s="27">
        <v>0</v>
      </c>
      <c r="N22" s="27">
        <v>7.7845738342997794E-2</v>
      </c>
      <c r="O22" s="79"/>
      <c r="P22" s="79"/>
    </row>
    <row r="23" spans="1:16" s="3" customFormat="1" x14ac:dyDescent="0.25">
      <c r="A23" s="10"/>
      <c r="B23" s="77"/>
      <c r="C23" s="21" t="s">
        <v>11</v>
      </c>
      <c r="D23" s="22"/>
      <c r="E23" s="22"/>
      <c r="F23" s="22"/>
      <c r="G23" s="23"/>
      <c r="H23" s="27">
        <v>4.3255996854109302E-2</v>
      </c>
      <c r="I23" s="27">
        <v>3.5431586882774146E-2</v>
      </c>
      <c r="J23" s="27">
        <v>4.4867127775755522E-2</v>
      </c>
      <c r="K23" s="27">
        <v>5.3218360769967665E-2</v>
      </c>
      <c r="L23" s="27">
        <v>4.1349652662917569E-2</v>
      </c>
      <c r="M23" s="27">
        <v>4.8919949174078825E-2</v>
      </c>
      <c r="N23" s="27">
        <v>4.4821320411871479E-2</v>
      </c>
      <c r="O23" s="79"/>
      <c r="P23" s="79"/>
    </row>
    <row r="24" spans="1:16" s="3" customFormat="1" x14ac:dyDescent="0.25">
      <c r="A24" s="10"/>
      <c r="B24" s="77"/>
      <c r="C24" s="21" t="s">
        <v>12</v>
      </c>
      <c r="D24" s="22"/>
      <c r="E24" s="22"/>
      <c r="F24" s="22"/>
      <c r="G24" s="10"/>
      <c r="H24" s="28">
        <v>4.8322800194458004E-2</v>
      </c>
      <c r="I24" s="28">
        <v>2.8287887219439867E-2</v>
      </c>
      <c r="J24" s="28">
        <v>4.2933164967980497E-2</v>
      </c>
      <c r="K24" s="28">
        <v>2.274496238000534E-2</v>
      </c>
      <c r="L24" s="28">
        <v>3.9235582614578046E-2</v>
      </c>
      <c r="M24" s="28">
        <v>4.9471114727420495E-2</v>
      </c>
      <c r="N24" s="28">
        <v>1.504109164211509E-2</v>
      </c>
      <c r="O24" s="79"/>
      <c r="P24" s="79"/>
    </row>
    <row r="25" spans="1:16" x14ac:dyDescent="0.25">
      <c r="A25" s="14"/>
      <c r="B25" s="77"/>
      <c r="C25" s="136" t="s">
        <v>45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79"/>
      <c r="P25" s="15"/>
    </row>
    <row r="26" spans="1:16" s="14" customFormat="1" x14ac:dyDescent="0.25">
      <c r="B26" s="7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9"/>
    </row>
    <row r="27" spans="1:16" s="14" customFormat="1" x14ac:dyDescent="0.25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</row>
    <row r="28" spans="1:16" s="14" customFormat="1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6" x14ac:dyDescent="0.25">
      <c r="A29" s="14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4"/>
    </row>
    <row r="30" spans="1:16" x14ac:dyDescent="0.25">
      <c r="A30" s="14"/>
      <c r="B30" s="74"/>
      <c r="C30" s="118" t="s">
        <v>13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  <c r="P30" s="14"/>
    </row>
    <row r="31" spans="1:16" x14ac:dyDescent="0.25">
      <c r="A31" s="14"/>
      <c r="B31" s="77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  <c r="P31" s="14"/>
    </row>
    <row r="32" spans="1:16" x14ac:dyDescent="0.25">
      <c r="A32" s="14"/>
      <c r="B32" s="77"/>
      <c r="C32" s="120" t="str">
        <f>+CONCATENATE("El mes con mayor crecimiento (mensual) fue ", G37,", creciendo ", FIXED(G38*100,1),"% en relación a ", F37," del mismo año. En tanto que en ",H37, " se registró una disminución de ",FIXED(H38*100,1),"% en relación a ",G37,". ")</f>
        <v xml:space="preserve">El mes con mayor crecimiento (mensual) fue Abril, creciendo 0.7% en relación a Marzo del mismo año. En tanto que en Mayo se registró una disminución de -0.5% en relación a Abril. 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/>
      <c r="P32" s="14"/>
    </row>
    <row r="33" spans="1:16" x14ac:dyDescent="0.25">
      <c r="A33" s="14"/>
      <c r="B33" s="77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  <c r="P33" s="14"/>
    </row>
    <row r="34" spans="1:16" ht="15" customHeight="1" x14ac:dyDescent="0.25">
      <c r="A34" s="14"/>
      <c r="B34" s="7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9"/>
      <c r="P34" s="14"/>
    </row>
    <row r="35" spans="1:16" x14ac:dyDescent="0.25">
      <c r="A35" s="14"/>
      <c r="B35" s="77"/>
      <c r="C35" s="122" t="s">
        <v>47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  <c r="P35" s="14"/>
    </row>
    <row r="36" spans="1:16" x14ac:dyDescent="0.25">
      <c r="A36" s="14"/>
      <c r="B36" s="7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9"/>
      <c r="P36" s="14"/>
    </row>
    <row r="37" spans="1:16" x14ac:dyDescent="0.25">
      <c r="A37" s="14"/>
      <c r="B37" s="77"/>
      <c r="C37" s="31" t="s">
        <v>0</v>
      </c>
      <c r="D37" s="34" t="s">
        <v>14</v>
      </c>
      <c r="E37" s="34" t="s">
        <v>15</v>
      </c>
      <c r="F37" s="34" t="s">
        <v>16</v>
      </c>
      <c r="G37" s="34" t="s">
        <v>17</v>
      </c>
      <c r="H37" s="34" t="s">
        <v>18</v>
      </c>
      <c r="I37" s="34" t="s">
        <v>19</v>
      </c>
      <c r="J37" s="34" t="s">
        <v>20</v>
      </c>
      <c r="K37" s="34" t="s">
        <v>21</v>
      </c>
      <c r="L37" s="34" t="s">
        <v>22</v>
      </c>
      <c r="M37" s="34" t="s">
        <v>23</v>
      </c>
      <c r="N37" s="34" t="s">
        <v>24</v>
      </c>
      <c r="O37" s="34" t="s">
        <v>25</v>
      </c>
      <c r="P37" s="14"/>
    </row>
    <row r="38" spans="1:16" x14ac:dyDescent="0.25">
      <c r="A38" s="14"/>
      <c r="B38" s="77"/>
      <c r="C38" s="32" t="s">
        <v>26</v>
      </c>
      <c r="D38" s="26">
        <v>2.6162356107040097E-3</v>
      </c>
      <c r="E38" s="26">
        <v>6.1134720047715252E-3</v>
      </c>
      <c r="F38" s="26">
        <v>6.002223045572519E-3</v>
      </c>
      <c r="G38" s="26">
        <v>6.7030053034766723E-3</v>
      </c>
      <c r="H38" s="26">
        <v>-4.9754884027217727E-3</v>
      </c>
      <c r="I38" s="26">
        <v>-2.8678579307302998E-3</v>
      </c>
      <c r="J38" s="26">
        <v>5.0884955752212857E-3</v>
      </c>
      <c r="K38" s="26">
        <v>5.4295986499377502E-3</v>
      </c>
      <c r="L38" s="26">
        <v>4.0866963438663806E-3</v>
      </c>
      <c r="M38" s="26">
        <v>-2.4711098190275393E-3</v>
      </c>
      <c r="N38" s="26">
        <v>-4.3715846994540897E-4</v>
      </c>
      <c r="O38" s="26">
        <v>1.2391573729864103E-3</v>
      </c>
      <c r="P38" s="14"/>
    </row>
    <row r="39" spans="1:16" s="3" customFormat="1" x14ac:dyDescent="0.25">
      <c r="A39" s="10"/>
      <c r="B39" s="77"/>
      <c r="C39" s="33" t="s">
        <v>27</v>
      </c>
      <c r="D39" s="28">
        <v>1.4103377758971636E-3</v>
      </c>
      <c r="E39" s="28">
        <v>-8.4501091472433121E-4</v>
      </c>
      <c r="F39" s="28">
        <v>5.6381704137020705E-4</v>
      </c>
      <c r="G39" s="28">
        <v>1.0213425371557339E-2</v>
      </c>
      <c r="H39" s="28">
        <v>-8.645935016036721E-3</v>
      </c>
      <c r="I39" s="28">
        <v>-7.4553383035589338E-3</v>
      </c>
      <c r="J39" s="28">
        <v>3.4013605442175798E-3</v>
      </c>
      <c r="K39" s="28">
        <v>1.242937853107362E-2</v>
      </c>
      <c r="L39" s="28">
        <v>7.1149553571427937E-3</v>
      </c>
      <c r="M39" s="28">
        <v>-6.2335503532345848E-3</v>
      </c>
      <c r="N39" s="28">
        <v>-3.4151101198771627E-3</v>
      </c>
      <c r="O39" s="28">
        <v>-2.587593538009636E-3</v>
      </c>
      <c r="P39" s="10"/>
    </row>
    <row r="40" spans="1:16" x14ac:dyDescent="0.25">
      <c r="A40" s="14"/>
      <c r="B40" s="77"/>
      <c r="C40" s="33" t="s">
        <v>28</v>
      </c>
      <c r="D40" s="28">
        <v>3.3839479392625549E-3</v>
      </c>
      <c r="E40" s="28">
        <v>2.6807333102731867E-3</v>
      </c>
      <c r="F40" s="28">
        <v>7.7619663648120785E-4</v>
      </c>
      <c r="G40" s="28">
        <v>0</v>
      </c>
      <c r="H40" s="28">
        <v>5.3429851775248505E-3</v>
      </c>
      <c r="I40" s="28">
        <v>1.2000685753472684E-3</v>
      </c>
      <c r="J40" s="28">
        <v>1.5410958904109595E-3</v>
      </c>
      <c r="K40" s="28">
        <v>-7.6936228415114272E-4</v>
      </c>
      <c r="L40" s="28">
        <v>-3.8497732911284555E-3</v>
      </c>
      <c r="M40" s="28">
        <v>2.7481964960496263E-3</v>
      </c>
      <c r="N40" s="28">
        <v>2.9119561493662349E-3</v>
      </c>
      <c r="O40" s="28">
        <v>-6.8317677198970195E-4</v>
      </c>
      <c r="P40" s="14"/>
    </row>
    <row r="41" spans="1:16" s="3" customFormat="1" x14ac:dyDescent="0.25">
      <c r="A41" s="10"/>
      <c r="B41" s="77"/>
      <c r="C41" s="33" t="s">
        <v>29</v>
      </c>
      <c r="D41" s="28">
        <v>2.3612750885477762E-3</v>
      </c>
      <c r="E41" s="28">
        <v>5.7322340007854855E-3</v>
      </c>
      <c r="F41" s="28">
        <v>-1.6396002498438866E-3</v>
      </c>
      <c r="G41" s="28">
        <v>1.3294752482988503E-3</v>
      </c>
      <c r="H41" s="28">
        <v>-1.2027491408934665E-2</v>
      </c>
      <c r="I41" s="28">
        <v>1.9762845849802257E-3</v>
      </c>
      <c r="J41" s="28">
        <v>2.0512820512821328E-3</v>
      </c>
      <c r="K41" s="28">
        <v>8.8182032910792962E-3</v>
      </c>
      <c r="L41" s="28">
        <v>4.5266526184344347E-3</v>
      </c>
      <c r="M41" s="28">
        <v>2.3308212260118033E-3</v>
      </c>
      <c r="N41" s="28">
        <v>1.2092085884815251E-2</v>
      </c>
      <c r="O41" s="28">
        <v>4.9015853565139711E-3</v>
      </c>
      <c r="P41" s="10"/>
    </row>
    <row r="42" spans="1:16" s="3" customFormat="1" x14ac:dyDescent="0.25">
      <c r="A42" s="10"/>
      <c r="B42" s="77"/>
      <c r="C42" s="33" t="s">
        <v>30</v>
      </c>
      <c r="D42" s="28">
        <v>3.4511903084941675E-3</v>
      </c>
      <c r="E42" s="28">
        <v>2.0355162490348633E-3</v>
      </c>
      <c r="F42" s="28">
        <v>-1.0507144858502571E-3</v>
      </c>
      <c r="G42" s="28">
        <v>6.9420096767405237E-3</v>
      </c>
      <c r="H42" s="28">
        <v>4.665738161560018E-3</v>
      </c>
      <c r="I42" s="28">
        <v>3.1884660705618906E-3</v>
      </c>
      <c r="J42" s="28">
        <v>2.5564844883576576E-3</v>
      </c>
      <c r="K42" s="28">
        <v>6.2026188835284657E-4</v>
      </c>
      <c r="L42" s="28">
        <v>-6.1987740202495978E-4</v>
      </c>
      <c r="M42" s="28">
        <v>4.341833218469926E-3</v>
      </c>
      <c r="N42" s="28">
        <v>7.8226857887875312E-3</v>
      </c>
      <c r="O42" s="28">
        <v>-1.3617484850558803E-4</v>
      </c>
      <c r="P42" s="10"/>
    </row>
    <row r="43" spans="1:16" s="3" customFormat="1" x14ac:dyDescent="0.25">
      <c r="A43" s="10"/>
      <c r="B43" s="77"/>
      <c r="C43" s="33" t="s">
        <v>31</v>
      </c>
      <c r="D43" s="28">
        <v>2.9559798673803872E-3</v>
      </c>
      <c r="E43" s="28">
        <v>-3.8234825553609131E-3</v>
      </c>
      <c r="F43" s="28">
        <v>4.637773868543027E-3</v>
      </c>
      <c r="G43" s="28">
        <v>1.3530722699777176E-3</v>
      </c>
      <c r="H43" s="28">
        <v>4.7690962562585426E-4</v>
      </c>
      <c r="I43" s="28">
        <v>7.9447048542125032E-5</v>
      </c>
      <c r="J43" s="28">
        <v>-6.3552589768034462E-4</v>
      </c>
      <c r="K43" s="28">
        <v>-1.3513513513513375E-3</v>
      </c>
      <c r="L43" s="28">
        <v>3.183952877497509E-3</v>
      </c>
      <c r="M43" s="28">
        <v>6.3476949932561588E-4</v>
      </c>
      <c r="N43" s="28">
        <v>3.9647926413444168E-4</v>
      </c>
      <c r="O43" s="28">
        <v>-5.8655675332910384E-3</v>
      </c>
      <c r="P43" s="10"/>
    </row>
    <row r="44" spans="1:16" s="3" customFormat="1" x14ac:dyDescent="0.25">
      <c r="A44" s="10"/>
      <c r="B44" s="77"/>
      <c r="C44" s="33" t="s">
        <v>32</v>
      </c>
      <c r="D44" s="28">
        <v>7.705139407419237E-3</v>
      </c>
      <c r="E44" s="28">
        <v>3.0979032003783713E-2</v>
      </c>
      <c r="F44" s="28">
        <v>1.0933557611438216E-2</v>
      </c>
      <c r="G44" s="28">
        <v>7.1093631825744907E-3</v>
      </c>
      <c r="H44" s="28">
        <v>-7.3595674376688569E-3</v>
      </c>
      <c r="I44" s="28">
        <v>-1.8157058556514949E-3</v>
      </c>
      <c r="J44" s="28">
        <v>2.1221767470062325E-2</v>
      </c>
      <c r="K44" s="28">
        <v>-3.9335015585572064E-3</v>
      </c>
      <c r="L44" s="28">
        <v>2.1607927874225386E-3</v>
      </c>
      <c r="M44" s="28">
        <v>-8.1784386617111959E-4</v>
      </c>
      <c r="N44" s="28">
        <v>-3.5716943224941566E-3</v>
      </c>
      <c r="O44" s="28">
        <v>1.3292509894705429E-2</v>
      </c>
      <c r="P44" s="10"/>
    </row>
    <row r="45" spans="1:16" s="3" customFormat="1" x14ac:dyDescent="0.25">
      <c r="A45" s="10"/>
      <c r="B45" s="77"/>
      <c r="C45" s="33" t="s">
        <v>33</v>
      </c>
      <c r="D45" s="28">
        <v>-1.514233797699216E-4</v>
      </c>
      <c r="E45" s="28">
        <v>8.2538240193852364E-3</v>
      </c>
      <c r="F45" s="28">
        <v>2.7112279384153171E-2</v>
      </c>
      <c r="G45" s="28">
        <v>4.0216437554840834E-3</v>
      </c>
      <c r="H45" s="28">
        <v>1.0924186148131287E-3</v>
      </c>
      <c r="I45" s="28">
        <v>7.274843590863167E-4</v>
      </c>
      <c r="J45" s="28">
        <v>-5.8156440825829492E-4</v>
      </c>
      <c r="K45" s="28">
        <v>1.0183299389003864E-3</v>
      </c>
      <c r="L45" s="28">
        <v>2.8338904229034956E-3</v>
      </c>
      <c r="M45" s="28">
        <v>-5.7966813998977518E-4</v>
      </c>
      <c r="N45" s="28">
        <v>2.17501631262218E-4</v>
      </c>
      <c r="O45" s="28">
        <v>2.8993911278618612E-4</v>
      </c>
      <c r="P45" s="10"/>
    </row>
    <row r="46" spans="1:16" x14ac:dyDescent="0.25">
      <c r="A46" s="14"/>
      <c r="B46" s="77"/>
      <c r="C46" s="33" t="s">
        <v>34</v>
      </c>
      <c r="D46" s="28">
        <v>2.8686618080322468E-3</v>
      </c>
      <c r="E46" s="28">
        <v>1.855431001159813E-3</v>
      </c>
      <c r="F46" s="28">
        <v>1.0031638243690466E-3</v>
      </c>
      <c r="G46" s="28">
        <v>2.3897625655258103E-3</v>
      </c>
      <c r="H46" s="28">
        <v>0</v>
      </c>
      <c r="I46" s="28">
        <v>1.1535799430901772E-3</v>
      </c>
      <c r="J46" s="28">
        <v>2.3813181748348899E-3</v>
      </c>
      <c r="K46" s="28">
        <v>9.9624492298255873E-4</v>
      </c>
      <c r="L46" s="28">
        <v>1.07181136120027E-3</v>
      </c>
      <c r="M46" s="28">
        <v>-1.6824717038850245E-3</v>
      </c>
      <c r="N46" s="28">
        <v>1.6853071855369439E-3</v>
      </c>
      <c r="O46" s="28">
        <v>1.2236157846436946E-3</v>
      </c>
      <c r="P46" s="14"/>
    </row>
    <row r="47" spans="1:16" x14ac:dyDescent="0.25">
      <c r="A47" s="14"/>
      <c r="B47" s="77"/>
      <c r="C47" s="124" t="s">
        <v>70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4"/>
    </row>
    <row r="48" spans="1:16" x14ac:dyDescent="0.25">
      <c r="A48" s="14"/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  <c r="P48" s="14"/>
    </row>
    <row r="49" spans="1:16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4"/>
    </row>
    <row r="50" spans="1:16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4"/>
    </row>
    <row r="51" spans="1:16" ht="15" customHeight="1" x14ac:dyDescent="0.25">
      <c r="A51" s="14"/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14"/>
    </row>
    <row r="52" spans="1:16" x14ac:dyDescent="0.25">
      <c r="A52" s="14"/>
      <c r="B52" s="77"/>
      <c r="C52" s="125" t="s">
        <v>35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  <c r="P52" s="16"/>
    </row>
    <row r="53" spans="1:16" x14ac:dyDescent="0.25">
      <c r="A53" s="14"/>
      <c r="B53" s="7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  <c r="P53" s="16"/>
    </row>
    <row r="54" spans="1:16" x14ac:dyDescent="0.25">
      <c r="A54" s="14"/>
      <c r="B54" s="77"/>
      <c r="C54" s="10"/>
      <c r="D54" s="10"/>
      <c r="E54" s="10"/>
      <c r="F54" s="10"/>
      <c r="G54" s="10"/>
      <c r="H54" s="10"/>
      <c r="I54" s="122" t="s">
        <v>49</v>
      </c>
      <c r="J54" s="122"/>
      <c r="K54" s="122"/>
      <c r="L54" s="122"/>
      <c r="M54" s="122"/>
      <c r="N54" s="122"/>
      <c r="O54" s="79"/>
      <c r="P54" s="16"/>
    </row>
    <row r="55" spans="1:16" x14ac:dyDescent="0.25">
      <c r="A55" s="14"/>
      <c r="B55" s="77"/>
      <c r="C55" s="10"/>
      <c r="D55" s="10"/>
      <c r="E55" s="10"/>
      <c r="F55" s="10"/>
      <c r="G55" s="10"/>
      <c r="H55" s="10"/>
      <c r="I55" s="10"/>
      <c r="J55" s="10"/>
      <c r="K55" s="38"/>
      <c r="L55" s="10"/>
      <c r="M55" s="10"/>
      <c r="N55" s="10"/>
      <c r="O55" s="79"/>
      <c r="P55" s="16"/>
    </row>
    <row r="56" spans="1:16" ht="15" customHeight="1" x14ac:dyDescent="0.25">
      <c r="A56" s="14"/>
      <c r="B56" s="77"/>
      <c r="C56" s="139" t="str">
        <f>+CONCATENATE("Los alimentos son el principal componente de la canasta familiar. El Índice de precios al consumidor del ", I58, "  en la región tuvo un crecimiento de ", FIXED(100*M58,1),"%,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Azúcar  en la región tuvo un crecimiento de -2.7%, en tanto los precios de Leche, quesos y huevos tuvieron un crecimiento de 0.2%. Por otro lado los precios por Energía eléctrica, aumentaron -2.2% de enero a dicembre del 2017.</v>
      </c>
      <c r="D56" s="139"/>
      <c r="E56" s="139"/>
      <c r="F56" s="139"/>
      <c r="G56" s="139"/>
      <c r="H56" s="10"/>
      <c r="I56" s="39" t="s">
        <v>36</v>
      </c>
      <c r="J56" s="40"/>
      <c r="K56" s="41">
        <v>2015</v>
      </c>
      <c r="L56" s="41">
        <v>2016</v>
      </c>
      <c r="M56" s="41">
        <v>2017</v>
      </c>
      <c r="N56" s="42" t="s">
        <v>48</v>
      </c>
      <c r="O56" s="79"/>
      <c r="P56" s="16"/>
    </row>
    <row r="57" spans="1:16" x14ac:dyDescent="0.25">
      <c r="A57" s="14"/>
      <c r="B57" s="77"/>
      <c r="C57" s="139"/>
      <c r="D57" s="139"/>
      <c r="E57" s="139"/>
      <c r="F57" s="139"/>
      <c r="G57" s="139"/>
      <c r="H57" s="10"/>
      <c r="I57" s="10" t="s">
        <v>37</v>
      </c>
      <c r="J57" s="38"/>
      <c r="K57" s="68"/>
      <c r="L57" s="68"/>
      <c r="M57" s="68"/>
      <c r="N57" s="38"/>
      <c r="O57" s="79"/>
      <c r="P57" s="16"/>
    </row>
    <row r="58" spans="1:16" x14ac:dyDescent="0.25">
      <c r="A58" s="14"/>
      <c r="B58" s="77"/>
      <c r="C58" s="139"/>
      <c r="D58" s="139"/>
      <c r="E58" s="139"/>
      <c r="F58" s="139"/>
      <c r="G58" s="139"/>
      <c r="H58" s="10"/>
      <c r="I58" s="43" t="s">
        <v>38</v>
      </c>
      <c r="J58" s="10"/>
      <c r="K58" s="44">
        <v>0.14122025266869054</v>
      </c>
      <c r="L58" s="44">
        <v>6.8995108555736762E-2</v>
      </c>
      <c r="M58" s="44">
        <v>-2.6731957935297368E-2</v>
      </c>
      <c r="N58" s="45">
        <f>+(M58-L58)*100</f>
        <v>-9.572706649103413</v>
      </c>
      <c r="O58" s="79"/>
      <c r="P58" s="16"/>
    </row>
    <row r="59" spans="1:16" x14ac:dyDescent="0.25">
      <c r="A59" s="14"/>
      <c r="B59" s="77"/>
      <c r="C59" s="139"/>
      <c r="D59" s="139"/>
      <c r="E59" s="139"/>
      <c r="F59" s="139"/>
      <c r="G59" s="139"/>
      <c r="H59" s="10"/>
      <c r="I59" s="43" t="s">
        <v>39</v>
      </c>
      <c r="J59" s="10"/>
      <c r="K59" s="44">
        <v>5.8509285169168201E-3</v>
      </c>
      <c r="L59" s="44">
        <v>7.6715562299780826E-2</v>
      </c>
      <c r="M59" s="44">
        <v>2.2705919198244828E-3</v>
      </c>
      <c r="N59" s="45">
        <f>+(M59-L59)*100</f>
        <v>-7.4444970379956343</v>
      </c>
      <c r="O59" s="79"/>
      <c r="P59" s="16"/>
    </row>
    <row r="60" spans="1:16" x14ac:dyDescent="0.25">
      <c r="A60" s="14"/>
      <c r="B60" s="77"/>
      <c r="C60" s="139"/>
      <c r="D60" s="139"/>
      <c r="E60" s="139"/>
      <c r="F60" s="139"/>
      <c r="G60" s="139"/>
      <c r="H60" s="10"/>
      <c r="I60" s="43" t="s">
        <v>40</v>
      </c>
      <c r="J60" s="10"/>
      <c r="K60" s="44">
        <v>-1.8957345971563067E-3</v>
      </c>
      <c r="L60" s="44">
        <v>2.9360557138334853E-2</v>
      </c>
      <c r="M60" s="44">
        <v>-2.0911816714077047E-2</v>
      </c>
      <c r="N60" s="45">
        <f>+(M60-L60)*100</f>
        <v>-5.0272373852411896</v>
      </c>
      <c r="O60" s="79"/>
      <c r="P60" s="16"/>
    </row>
    <row r="61" spans="1:16" x14ac:dyDescent="0.25">
      <c r="A61" s="14"/>
      <c r="B61" s="77"/>
      <c r="C61" s="139"/>
      <c r="D61" s="139"/>
      <c r="E61" s="139"/>
      <c r="F61" s="139"/>
      <c r="G61" s="139"/>
      <c r="H61" s="10"/>
      <c r="I61" s="46" t="s">
        <v>41</v>
      </c>
      <c r="J61" s="47"/>
      <c r="K61" s="48">
        <v>4.210343931386995E-2</v>
      </c>
      <c r="L61" s="48">
        <v>5.6530052373431339E-3</v>
      </c>
      <c r="M61" s="48">
        <v>9.0187649830536509E-2</v>
      </c>
      <c r="N61" s="49">
        <f>+(M61-L61)*100</f>
        <v>8.4534644593193384</v>
      </c>
      <c r="O61" s="79"/>
      <c r="P61" s="16"/>
    </row>
    <row r="62" spans="1:16" x14ac:dyDescent="0.25">
      <c r="A62" s="14"/>
      <c r="B62" s="77"/>
      <c r="C62" s="139"/>
      <c r="D62" s="139"/>
      <c r="E62" s="139"/>
      <c r="F62" s="139"/>
      <c r="G62" s="139"/>
      <c r="H62" s="10"/>
      <c r="I62" s="10" t="s">
        <v>42</v>
      </c>
      <c r="J62" s="10"/>
      <c r="K62" s="10"/>
      <c r="L62" s="10"/>
      <c r="M62" s="10"/>
      <c r="N62" s="45"/>
      <c r="O62" s="79"/>
      <c r="P62" s="16"/>
    </row>
    <row r="63" spans="1:16" x14ac:dyDescent="0.25">
      <c r="A63" s="14"/>
      <c r="B63" s="77"/>
      <c r="C63" s="139"/>
      <c r="D63" s="139"/>
      <c r="E63" s="139"/>
      <c r="F63" s="139"/>
      <c r="G63" s="139"/>
      <c r="H63" s="10"/>
      <c r="I63" s="43" t="s">
        <v>43</v>
      </c>
      <c r="J63" s="10"/>
      <c r="K63" s="44">
        <v>-9.3969381713609024E-2</v>
      </c>
      <c r="L63" s="44">
        <v>3.5194174757281482E-2</v>
      </c>
      <c r="M63" s="44">
        <v>3.1292271620524836E-2</v>
      </c>
      <c r="N63" s="45">
        <f>+(M63-L63)*100</f>
        <v>-0.39019031367566459</v>
      </c>
      <c r="O63" s="79"/>
      <c r="P63" s="16"/>
    </row>
    <row r="64" spans="1:16" x14ac:dyDescent="0.25">
      <c r="A64" s="14"/>
      <c r="B64" s="77"/>
      <c r="C64" s="139"/>
      <c r="D64" s="139"/>
      <c r="E64" s="139"/>
      <c r="F64" s="139"/>
      <c r="G64" s="139"/>
      <c r="H64" s="10"/>
      <c r="I64" s="46" t="s">
        <v>44</v>
      </c>
      <c r="J64" s="47"/>
      <c r="K64" s="48">
        <v>0.1509099393373774</v>
      </c>
      <c r="L64" s="48">
        <v>6.6655854686993088E-2</v>
      </c>
      <c r="M64" s="48">
        <v>-2.1590390755663713E-2</v>
      </c>
      <c r="N64" s="49">
        <f>+(M64-L64)*100</f>
        <v>-8.8246245442656797</v>
      </c>
      <c r="O64" s="79"/>
      <c r="P64" s="16"/>
    </row>
    <row r="65" spans="1:16" x14ac:dyDescent="0.25">
      <c r="A65" s="14"/>
      <c r="B65" s="77"/>
      <c r="C65" s="139"/>
      <c r="D65" s="139"/>
      <c r="E65" s="139"/>
      <c r="F65" s="139"/>
      <c r="G65" s="139"/>
      <c r="H65" s="10"/>
      <c r="I65" s="10" t="s">
        <v>10</v>
      </c>
      <c r="J65" s="10"/>
      <c r="K65" s="10"/>
      <c r="L65" s="10"/>
      <c r="M65" s="10"/>
      <c r="N65" s="45"/>
      <c r="O65" s="79"/>
      <c r="P65" s="16"/>
    </row>
    <row r="66" spans="1:16" x14ac:dyDescent="0.25">
      <c r="A66" s="14"/>
      <c r="B66" s="77"/>
      <c r="C66" s="139"/>
      <c r="D66" s="139"/>
      <c r="E66" s="139"/>
      <c r="F66" s="139"/>
      <c r="G66" s="139"/>
      <c r="H66" s="10"/>
      <c r="I66" s="43" t="s">
        <v>50</v>
      </c>
      <c r="J66" s="10"/>
      <c r="K66" s="51">
        <v>2.5565677343520443E-2</v>
      </c>
      <c r="L66" s="44">
        <v>6.3753581661891712E-3</v>
      </c>
      <c r="M66" s="44">
        <v>0.13531212185920705</v>
      </c>
      <c r="N66" s="45">
        <f>+(M66-L66)*100</f>
        <v>12.893676369301787</v>
      </c>
      <c r="O66" s="79"/>
      <c r="P66" s="16"/>
    </row>
    <row r="67" spans="1:16" x14ac:dyDescent="0.25">
      <c r="A67" s="14"/>
      <c r="B67" s="77"/>
      <c r="C67" s="139"/>
      <c r="D67" s="139"/>
      <c r="E67" s="139"/>
      <c r="F67" s="139"/>
      <c r="G67" s="139"/>
      <c r="H67" s="10"/>
      <c r="I67" s="46" t="s">
        <v>51</v>
      </c>
      <c r="J67" s="47"/>
      <c r="K67" s="52">
        <v>-1.7477291019891816E-2</v>
      </c>
      <c r="L67" s="48">
        <v>-2.7735517846694036E-2</v>
      </c>
      <c r="M67" s="48">
        <v>-2.2267693789118859E-2</v>
      </c>
      <c r="N67" s="49">
        <f>+(M67-L67)*100</f>
        <v>0.54678240575751769</v>
      </c>
      <c r="O67" s="79"/>
      <c r="P67" s="16"/>
    </row>
    <row r="68" spans="1:16" x14ac:dyDescent="0.25">
      <c r="A68" s="14"/>
      <c r="B68" s="77"/>
      <c r="C68" s="10"/>
      <c r="D68" s="10"/>
      <c r="E68" s="10"/>
      <c r="F68" s="10"/>
      <c r="G68" s="10"/>
      <c r="H68" s="10"/>
      <c r="I68" s="50" t="s">
        <v>52</v>
      </c>
      <c r="J68" s="10"/>
      <c r="K68" s="10"/>
      <c r="L68" s="10"/>
      <c r="M68" s="10"/>
      <c r="N68" s="10"/>
      <c r="O68" s="79"/>
      <c r="P68" s="16"/>
    </row>
    <row r="69" spans="1:16" x14ac:dyDescent="0.25">
      <c r="A69" s="14"/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2"/>
      <c r="P69" s="16"/>
    </row>
    <row r="70" spans="1:16" x14ac:dyDescent="0.25">
      <c r="A70" s="14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4"/>
    </row>
    <row r="71" spans="1:16" x14ac:dyDescent="0.25">
      <c r="A71" s="14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4"/>
    </row>
    <row r="72" spans="1:16" x14ac:dyDescent="0.25">
      <c r="A72" s="14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4"/>
    </row>
    <row r="73" spans="1:16" x14ac:dyDescent="0.25">
      <c r="A73" s="14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4"/>
    </row>
    <row r="74" spans="1:16" x14ac:dyDescent="0.25">
      <c r="A74" s="14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4"/>
    </row>
    <row r="75" spans="1:16" x14ac:dyDescent="0.25">
      <c r="A75" s="1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4"/>
    </row>
    <row r="76" spans="1:16" x14ac:dyDescent="0.25">
      <c r="A76" s="1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4"/>
    </row>
  </sheetData>
  <mergeCells count="14">
    <mergeCell ref="B1:O2"/>
    <mergeCell ref="C7:O7"/>
    <mergeCell ref="C56:G67"/>
    <mergeCell ref="C9:N11"/>
    <mergeCell ref="H14:N14"/>
    <mergeCell ref="C25:N25"/>
    <mergeCell ref="C12:N12"/>
    <mergeCell ref="C35:O35"/>
    <mergeCell ref="C14:G15"/>
    <mergeCell ref="C30:O30"/>
    <mergeCell ref="C32:O33"/>
    <mergeCell ref="C47:O47"/>
    <mergeCell ref="C52:O52"/>
    <mergeCell ref="I54:N54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69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3" width="11.7109375" style="3" customWidth="1"/>
    <col min="4" max="4" width="11.85546875" style="3" customWidth="1"/>
    <col min="5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2" t="s">
        <v>80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2:15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+C52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/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2:15" x14ac:dyDescent="0.25">
      <c r="B7" s="77"/>
      <c r="C7" s="125" t="s">
        <v>1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2:15" x14ac:dyDescent="0.25">
      <c r="B8" s="77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2:15" ht="15" customHeight="1" x14ac:dyDescent="0.25">
      <c r="B9" s="77"/>
      <c r="C9" s="140" t="str">
        <f>+CONCATENATE("La variación anual de enero a diciembre 2017 en esta región registró una tasa de ",   FIXED(N16*100, 1 ), "%, impulsado por el aumento general en los precios del grupo ",C17, " que registró un incremento del ",FIXED(N17*100, 1 ), "% como principal grupo de consumo, cabe resaltar el aumento en los precios de  ", C22, " en ",FIXED(N22*100, 1 ), "%.")</f>
        <v>La variación anual de enero a diciembre 2017 en esta región registró una tasa de 1.0%, impulsado por el aumento general en los precios del grupo Alimentos y bebidas que registró un incremento del -1.0% como principal grupo de consumo, cabe resaltar el aumento en los precios de  Transportes y Comunicaciones en 4.4%.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78"/>
    </row>
    <row r="10" spans="2:15" x14ac:dyDescent="0.25">
      <c r="B10" s="77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78"/>
    </row>
    <row r="11" spans="2:15" x14ac:dyDescent="0.25">
      <c r="B11" s="77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78"/>
    </row>
    <row r="12" spans="2:15" ht="15" customHeight="1" x14ac:dyDescent="0.25">
      <c r="B12" s="77"/>
      <c r="C12" s="122" t="s">
        <v>46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79"/>
    </row>
    <row r="13" spans="2:15" x14ac:dyDescent="0.25"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9"/>
    </row>
    <row r="14" spans="2:15" x14ac:dyDescent="0.25">
      <c r="B14" s="77"/>
      <c r="C14" s="128" t="s">
        <v>2</v>
      </c>
      <c r="D14" s="129"/>
      <c r="E14" s="129"/>
      <c r="F14" s="129"/>
      <c r="G14" s="129"/>
      <c r="H14" s="133" t="s">
        <v>3</v>
      </c>
      <c r="I14" s="134"/>
      <c r="J14" s="134"/>
      <c r="K14" s="134"/>
      <c r="L14" s="134"/>
      <c r="M14" s="134"/>
      <c r="N14" s="135"/>
      <c r="O14" s="79"/>
    </row>
    <row r="15" spans="2:15" x14ac:dyDescent="0.25">
      <c r="B15" s="77"/>
      <c r="C15" s="130"/>
      <c r="D15" s="131"/>
      <c r="E15" s="131"/>
      <c r="F15" s="131"/>
      <c r="G15" s="132"/>
      <c r="H15" s="24">
        <v>2011</v>
      </c>
      <c r="I15" s="24">
        <v>2012</v>
      </c>
      <c r="J15" s="24">
        <v>2013</v>
      </c>
      <c r="K15" s="24">
        <v>2014</v>
      </c>
      <c r="L15" s="24">
        <v>2015</v>
      </c>
      <c r="M15" s="24">
        <v>2016</v>
      </c>
      <c r="N15" s="24">
        <v>2017</v>
      </c>
      <c r="O15" s="79"/>
    </row>
    <row r="16" spans="2:15" x14ac:dyDescent="0.25">
      <c r="B16" s="77"/>
      <c r="C16" s="18" t="s">
        <v>4</v>
      </c>
      <c r="D16" s="19"/>
      <c r="E16" s="19"/>
      <c r="F16" s="19"/>
      <c r="G16" s="20"/>
      <c r="H16" s="25">
        <v>6.4748893592457168E-2</v>
      </c>
      <c r="I16" s="26">
        <v>2.9908737688623788E-2</v>
      </c>
      <c r="J16" s="26">
        <v>5.9659589401649393E-2</v>
      </c>
      <c r="K16" s="26">
        <v>2.5666501076337056E-2</v>
      </c>
      <c r="L16" s="26">
        <v>4.0684533419438118E-2</v>
      </c>
      <c r="M16" s="26">
        <v>3.754266211604107E-2</v>
      </c>
      <c r="N16" s="26">
        <v>9.5693779904306719E-3</v>
      </c>
      <c r="O16" s="79"/>
    </row>
    <row r="17" spans="2:15" s="3" customFormat="1" x14ac:dyDescent="0.25">
      <c r="B17" s="77"/>
      <c r="C17" s="21" t="s">
        <v>5</v>
      </c>
      <c r="D17" s="22"/>
      <c r="E17" s="22"/>
      <c r="F17" s="22"/>
      <c r="G17" s="23"/>
      <c r="H17" s="27">
        <v>8.5924945647036566E-2</v>
      </c>
      <c r="I17" s="27">
        <v>4.6570334261838431E-2</v>
      </c>
      <c r="J17" s="27">
        <v>6.9533394327538911E-2</v>
      </c>
      <c r="K17" s="27">
        <v>2.8851388132825395E-2</v>
      </c>
      <c r="L17" s="27">
        <v>4.1345427059712669E-2</v>
      </c>
      <c r="M17" s="27">
        <v>3.607461711548221E-2</v>
      </c>
      <c r="N17" s="27">
        <v>-1.036850217178098E-2</v>
      </c>
      <c r="O17" s="79"/>
    </row>
    <row r="18" spans="2:15" s="3" customFormat="1" x14ac:dyDescent="0.25">
      <c r="B18" s="77"/>
      <c r="C18" s="21" t="s">
        <v>6</v>
      </c>
      <c r="D18" s="22"/>
      <c r="E18" s="22"/>
      <c r="F18" s="22"/>
      <c r="G18" s="23"/>
      <c r="H18" s="27">
        <v>5.6376360808709336E-2</v>
      </c>
      <c r="I18" s="27">
        <v>4.8582995951416796E-2</v>
      </c>
      <c r="J18" s="27">
        <v>3.3081783081783112E-2</v>
      </c>
      <c r="K18" s="27">
        <v>1.3590418754777733E-2</v>
      </c>
      <c r="L18" s="27">
        <v>2.4553758484873844E-2</v>
      </c>
      <c r="M18" s="27">
        <v>3.0508751840340187E-2</v>
      </c>
      <c r="N18" s="27">
        <v>1.7858560203190876E-2</v>
      </c>
      <c r="O18" s="79"/>
    </row>
    <row r="19" spans="2:15" s="3" customFormat="1" x14ac:dyDescent="0.25">
      <c r="B19" s="77"/>
      <c r="C19" s="21" t="s">
        <v>7</v>
      </c>
      <c r="D19" s="22"/>
      <c r="E19" s="22"/>
      <c r="F19" s="22"/>
      <c r="G19" s="23"/>
      <c r="H19" s="27">
        <v>4.6465645081561924E-2</v>
      </c>
      <c r="I19" s="27">
        <v>3.7033538025507795E-2</v>
      </c>
      <c r="J19" s="27">
        <v>7.3517354468433993E-2</v>
      </c>
      <c r="K19" s="27">
        <v>4.1581805838424968E-2</v>
      </c>
      <c r="L19" s="27">
        <v>5.69496496659605E-2</v>
      </c>
      <c r="M19" s="27">
        <v>6.0124874739844403E-2</v>
      </c>
      <c r="N19" s="27">
        <v>5.0170871809787077E-3</v>
      </c>
      <c r="O19" s="79"/>
    </row>
    <row r="20" spans="2:15" s="3" customFormat="1" x14ac:dyDescent="0.25">
      <c r="B20" s="77"/>
      <c r="C20" s="21" t="s">
        <v>8</v>
      </c>
      <c r="D20" s="22"/>
      <c r="E20" s="22"/>
      <c r="F20" s="22"/>
      <c r="G20" s="23"/>
      <c r="H20" s="27">
        <v>2.7974707798428922E-2</v>
      </c>
      <c r="I20" s="27">
        <v>3.1966449207828651E-2</v>
      </c>
      <c r="J20" s="27">
        <v>2.7273548270567938E-2</v>
      </c>
      <c r="K20" s="27">
        <v>2.7428571428571358E-2</v>
      </c>
      <c r="L20" s="27">
        <v>6.6056301873876899E-2</v>
      </c>
      <c r="M20" s="27">
        <v>4.2860582711293116E-2</v>
      </c>
      <c r="N20" s="27">
        <v>1.0159316555067965E-2</v>
      </c>
      <c r="O20" s="79"/>
    </row>
    <row r="21" spans="2:15" s="3" customFormat="1" x14ac:dyDescent="0.25">
      <c r="B21" s="77"/>
      <c r="C21" s="21" t="s">
        <v>9</v>
      </c>
      <c r="D21" s="22"/>
      <c r="E21" s="22"/>
      <c r="F21" s="22"/>
      <c r="G21" s="23"/>
      <c r="H21" s="27">
        <v>6.6948902234913454E-3</v>
      </c>
      <c r="I21" s="27">
        <v>2.6699266503667607E-2</v>
      </c>
      <c r="J21" s="27">
        <v>1.638407315679169E-2</v>
      </c>
      <c r="K21" s="27">
        <v>2.8584817244611038E-2</v>
      </c>
      <c r="L21" s="27">
        <v>2.277904328018221E-2</v>
      </c>
      <c r="M21" s="27">
        <v>5.8619153674833058E-2</v>
      </c>
      <c r="N21" s="27">
        <v>3.7111840444332245E-2</v>
      </c>
      <c r="O21" s="79"/>
    </row>
    <row r="22" spans="2:15" s="3" customFormat="1" ht="15" customHeight="1" x14ac:dyDescent="0.25">
      <c r="B22" s="77"/>
      <c r="C22" s="21" t="s">
        <v>10</v>
      </c>
      <c r="D22" s="22"/>
      <c r="E22" s="22"/>
      <c r="F22" s="22"/>
      <c r="G22" s="23"/>
      <c r="H22" s="27">
        <v>6.378044066486277E-2</v>
      </c>
      <c r="I22" s="27">
        <v>-1.3717296511628008E-2</v>
      </c>
      <c r="J22" s="27">
        <v>8.1237911025145104E-2</v>
      </c>
      <c r="K22" s="27">
        <v>4.0889343214924878E-3</v>
      </c>
      <c r="L22" s="27">
        <v>2.146432510392815E-2</v>
      </c>
      <c r="M22" s="27">
        <v>-7.8073089700997356E-3</v>
      </c>
      <c r="N22" s="27">
        <v>4.4366315084547248E-2</v>
      </c>
      <c r="O22" s="79"/>
    </row>
    <row r="23" spans="2:15" s="3" customFormat="1" x14ac:dyDescent="0.25">
      <c r="B23" s="77"/>
      <c r="C23" s="21" t="s">
        <v>11</v>
      </c>
      <c r="D23" s="22"/>
      <c r="E23" s="22"/>
      <c r="F23" s="22"/>
      <c r="G23" s="23"/>
      <c r="H23" s="27">
        <v>3.8996939480698822E-2</v>
      </c>
      <c r="I23" s="27">
        <v>8.6469023185102856E-3</v>
      </c>
      <c r="J23" s="27">
        <v>4.3900141309467733E-2</v>
      </c>
      <c r="K23" s="27">
        <v>2.7705080768883672E-2</v>
      </c>
      <c r="L23" s="27">
        <v>4.8823322795925606E-2</v>
      </c>
      <c r="M23" s="27">
        <v>6.7732752846617617E-2</v>
      </c>
      <c r="N23" s="27">
        <v>3.8892809535011397E-2</v>
      </c>
      <c r="O23" s="79"/>
    </row>
    <row r="24" spans="2:15" s="3" customFormat="1" x14ac:dyDescent="0.25">
      <c r="B24" s="77"/>
      <c r="C24" s="21" t="s">
        <v>12</v>
      </c>
      <c r="D24" s="22"/>
      <c r="E24" s="22"/>
      <c r="F24" s="22"/>
      <c r="G24" s="10"/>
      <c r="H24" s="28">
        <v>5.5490880869227821E-2</v>
      </c>
      <c r="I24" s="28">
        <v>1.9944852941176539E-2</v>
      </c>
      <c r="J24" s="28">
        <v>1.937460574930161E-2</v>
      </c>
      <c r="K24" s="28">
        <v>3.2973833097595273E-2</v>
      </c>
      <c r="L24" s="28">
        <v>4.3217800599058664E-2</v>
      </c>
      <c r="M24" s="28">
        <v>4.5529122231337205E-2</v>
      </c>
      <c r="N24" s="28">
        <v>1.7497057669674465E-2</v>
      </c>
      <c r="O24" s="79"/>
    </row>
    <row r="25" spans="2:15" s="3" customFormat="1" x14ac:dyDescent="0.25">
      <c r="B25" s="77"/>
      <c r="C25" s="136" t="s">
        <v>45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79"/>
    </row>
    <row r="26" spans="2:15" x14ac:dyDescent="0.25">
      <c r="B26" s="7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9"/>
    </row>
    <row r="27" spans="2:15" x14ac:dyDescent="0.25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</row>
    <row r="30" spans="2:15" x14ac:dyDescent="0.25">
      <c r="B30" s="74"/>
      <c r="C30" s="118" t="s">
        <v>13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2:15" x14ac:dyDescent="0.25">
      <c r="B31" s="77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2:15" x14ac:dyDescent="0.25">
      <c r="B32" s="77"/>
      <c r="C32" s="120" t="str">
        <f>+CONCATENATE("El mes con mayor crecimiento (mensual) fue ", J37,", creciendo ", FIXED(M38*100,1),"% en relación a ", L37," del mismo año. En tanto que en ",K37, " se registró una disminución de ",FIXED(K38*100,1),"% en relación a ",M37,". ")</f>
        <v xml:space="preserve">El mes con mayor crecimiento (mensual) fue Julio, creciendo -0.2% en relación a Septiembre del mismo año. En tanto que en Agosto se registró una disminución de 0.6% en relación a Octubre. 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/>
    </row>
    <row r="33" spans="2:15" x14ac:dyDescent="0.25">
      <c r="B33" s="77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</row>
    <row r="34" spans="2:15" x14ac:dyDescent="0.25">
      <c r="B34" s="7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9"/>
    </row>
    <row r="35" spans="2:15" x14ac:dyDescent="0.25">
      <c r="B35" s="77"/>
      <c r="C35" s="122" t="s">
        <v>47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  <row r="36" spans="2:15" x14ac:dyDescent="0.25">
      <c r="B36" s="7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9"/>
    </row>
    <row r="37" spans="2:15" x14ac:dyDescent="0.25">
      <c r="B37" s="77"/>
      <c r="C37" s="31" t="s">
        <v>0</v>
      </c>
      <c r="D37" s="34" t="s">
        <v>14</v>
      </c>
      <c r="E37" s="34" t="s">
        <v>15</v>
      </c>
      <c r="F37" s="34" t="s">
        <v>16</v>
      </c>
      <c r="G37" s="34" t="s">
        <v>17</v>
      </c>
      <c r="H37" s="34" t="s">
        <v>18</v>
      </c>
      <c r="I37" s="34" t="s">
        <v>19</v>
      </c>
      <c r="J37" s="34" t="s">
        <v>20</v>
      </c>
      <c r="K37" s="34" t="s">
        <v>21</v>
      </c>
      <c r="L37" s="34" t="s">
        <v>22</v>
      </c>
      <c r="M37" s="34" t="s">
        <v>23</v>
      </c>
      <c r="N37" s="34" t="s">
        <v>24</v>
      </c>
      <c r="O37" s="34" t="s">
        <v>25</v>
      </c>
    </row>
    <row r="38" spans="2:15" x14ac:dyDescent="0.25">
      <c r="B38" s="77"/>
      <c r="C38" s="32" t="s">
        <v>26</v>
      </c>
      <c r="D38" s="26">
        <v>1.4952153110048272E-4</v>
      </c>
      <c r="E38" s="26">
        <v>2.0182388996861089E-3</v>
      </c>
      <c r="F38" s="26">
        <v>7.4599030212607609E-4</v>
      </c>
      <c r="G38" s="26">
        <v>2.9817368617224282E-4</v>
      </c>
      <c r="H38" s="26">
        <v>2.1611148371711852E-3</v>
      </c>
      <c r="I38" s="26">
        <v>-5.6513979773943346E-3</v>
      </c>
      <c r="J38" s="26">
        <v>3.5895901884535064E-3</v>
      </c>
      <c r="K38" s="26">
        <v>6.1102831594637141E-3</v>
      </c>
      <c r="L38" s="26">
        <v>2.4440823581690641E-3</v>
      </c>
      <c r="M38" s="26">
        <v>-1.6254155892131417E-3</v>
      </c>
      <c r="N38" s="26">
        <v>5.9202249685497144E-4</v>
      </c>
      <c r="O38" s="26">
        <v>-1.2573034538866379E-3</v>
      </c>
    </row>
    <row r="39" spans="2:15" s="3" customFormat="1" x14ac:dyDescent="0.25">
      <c r="B39" s="77"/>
      <c r="C39" s="33" t="s">
        <v>27</v>
      </c>
      <c r="D39" s="28">
        <v>-6.4452851338098194E-3</v>
      </c>
      <c r="E39" s="28">
        <v>4.7948103229447092E-3</v>
      </c>
      <c r="F39" s="28">
        <v>-4.0000000000000036E-3</v>
      </c>
      <c r="G39" s="28">
        <v>-9.1594447967302539E-4</v>
      </c>
      <c r="H39" s="28">
        <v>-7.9689703808182299E-3</v>
      </c>
      <c r="I39" s="28">
        <v>-5.0472737612851093E-3</v>
      </c>
      <c r="J39" s="28">
        <v>5.5730208631037392E-3</v>
      </c>
      <c r="K39" s="28">
        <v>1.051584482023582E-2</v>
      </c>
      <c r="L39" s="28">
        <v>2.88285754464912E-3</v>
      </c>
      <c r="M39" s="28">
        <v>-4.2768001121782362E-3</v>
      </c>
      <c r="N39" s="28">
        <v>1.6194902126460686E-3</v>
      </c>
      <c r="O39" s="28">
        <v>-6.9595782073814672E-3</v>
      </c>
    </row>
    <row r="40" spans="2:15" x14ac:dyDescent="0.25">
      <c r="B40" s="77"/>
      <c r="C40" s="33" t="s">
        <v>28</v>
      </c>
      <c r="D40" s="28">
        <v>3.1748551472343678E-4</v>
      </c>
      <c r="E40" s="28">
        <v>2.5390779973022415E-3</v>
      </c>
      <c r="F40" s="28">
        <v>3.2449544914918693E-3</v>
      </c>
      <c r="G40" s="28">
        <v>-1.8933417481856729E-3</v>
      </c>
      <c r="H40" s="28">
        <v>4.7423332279472596E-4</v>
      </c>
      <c r="I40" s="28">
        <v>3.9500711012796508E-4</v>
      </c>
      <c r="J40" s="28">
        <v>1.5794045644801358E-4</v>
      </c>
      <c r="K40" s="28">
        <v>2.5266482431898218E-3</v>
      </c>
      <c r="L40" s="28">
        <v>5.5131133338583993E-3</v>
      </c>
      <c r="M40" s="28">
        <v>4.6996161980117357E-4</v>
      </c>
      <c r="N40" s="28">
        <v>4.0710874500899941E-3</v>
      </c>
      <c r="O40" s="28">
        <v>-7.7972709551565877E-5</v>
      </c>
    </row>
    <row r="41" spans="2:15" s="3" customFormat="1" x14ac:dyDescent="0.25">
      <c r="B41" s="77"/>
      <c r="C41" s="33" t="s">
        <v>29</v>
      </c>
      <c r="D41" s="28">
        <v>3.6355704209991568E-3</v>
      </c>
      <c r="E41" s="28">
        <v>-6.9550097804825795E-3</v>
      </c>
      <c r="F41" s="28">
        <v>-1.0213759393009614E-3</v>
      </c>
      <c r="G41" s="28">
        <v>-6.5727013802674428E-4</v>
      </c>
      <c r="H41" s="28">
        <v>-1.3227126571178083E-2</v>
      </c>
      <c r="I41" s="28">
        <v>5.406206028290006E-3</v>
      </c>
      <c r="J41" s="28">
        <v>1.4731879787861502E-3</v>
      </c>
      <c r="K41" s="28">
        <v>7.6493086201823157E-3</v>
      </c>
      <c r="L41" s="28">
        <v>2.0437956204379937E-3</v>
      </c>
      <c r="M41" s="28">
        <v>3.6421911421924413E-4</v>
      </c>
      <c r="N41" s="28">
        <v>2.4029709458965876E-3</v>
      </c>
      <c r="O41" s="28">
        <v>4.0679936074385914E-3</v>
      </c>
    </row>
    <row r="42" spans="2:15" s="3" customFormat="1" x14ac:dyDescent="0.25">
      <c r="B42" s="77"/>
      <c r="C42" s="33" t="s">
        <v>30</v>
      </c>
      <c r="D42" s="28">
        <v>-2.3089355806971135E-4</v>
      </c>
      <c r="E42" s="28">
        <v>3.0023094688220731E-3</v>
      </c>
      <c r="F42" s="28">
        <v>-4.6051116739587172E-4</v>
      </c>
      <c r="G42" s="28">
        <v>2.1500422329725488E-3</v>
      </c>
      <c r="H42" s="28">
        <v>2.988276760401698E-3</v>
      </c>
      <c r="I42" s="28">
        <v>3.0557677616505075E-4</v>
      </c>
      <c r="J42" s="28">
        <v>2.9020925614784421E-3</v>
      </c>
      <c r="K42" s="28">
        <v>5.3304904051176827E-4</v>
      </c>
      <c r="L42" s="28">
        <v>2.283278788339782E-4</v>
      </c>
      <c r="M42" s="28">
        <v>2.2827575711459325E-3</v>
      </c>
      <c r="N42" s="28">
        <v>-1.0628606134223118E-3</v>
      </c>
      <c r="O42" s="28">
        <v>-2.507979936160587E-3</v>
      </c>
    </row>
    <row r="43" spans="2:15" s="3" customFormat="1" x14ac:dyDescent="0.25">
      <c r="B43" s="77"/>
      <c r="C43" s="33" t="s">
        <v>31</v>
      </c>
      <c r="D43" s="28">
        <v>9.9301523184380791E-3</v>
      </c>
      <c r="E43" s="28">
        <v>3.0830764102991459E-3</v>
      </c>
      <c r="F43" s="28">
        <v>6.3964113640140319E-3</v>
      </c>
      <c r="G43" s="28">
        <v>5.0350804787453463E-3</v>
      </c>
      <c r="H43" s="28">
        <v>2.4638633377134234E-3</v>
      </c>
      <c r="I43" s="28">
        <v>2.3758807144027561E-3</v>
      </c>
      <c r="J43" s="28">
        <v>2.6971802206785522E-3</v>
      </c>
      <c r="K43" s="28">
        <v>3.2605151613953609E-3</v>
      </c>
      <c r="L43" s="28">
        <v>-9.7497562560944218E-4</v>
      </c>
      <c r="M43" s="28">
        <v>5.5302537410539809E-3</v>
      </c>
      <c r="N43" s="28">
        <v>0</v>
      </c>
      <c r="O43" s="28">
        <v>-3.2351989647363411E-3</v>
      </c>
    </row>
    <row r="44" spans="2:15" s="3" customFormat="1" x14ac:dyDescent="0.25">
      <c r="B44" s="77"/>
      <c r="C44" s="33" t="s">
        <v>32</v>
      </c>
      <c r="D44" s="28">
        <v>1.1551983927674536E-2</v>
      </c>
      <c r="E44" s="28">
        <v>-3.3101621979477747E-3</v>
      </c>
      <c r="F44" s="28">
        <v>1.8266356692129282E-3</v>
      </c>
      <c r="G44" s="28">
        <v>1.6575501408921944E-4</v>
      </c>
      <c r="H44" s="28">
        <v>5.0961219754723119E-2</v>
      </c>
      <c r="I44" s="28">
        <v>-3.3509422061026584E-2</v>
      </c>
      <c r="J44" s="28">
        <v>2.1210637950725975E-3</v>
      </c>
      <c r="K44" s="28">
        <v>-2.4422012373825908E-4</v>
      </c>
      <c r="L44" s="28">
        <v>2.3613712238417239E-3</v>
      </c>
      <c r="M44" s="28">
        <v>1.3809910641755518E-3</v>
      </c>
      <c r="N44" s="28">
        <v>-2.1091912062950469E-3</v>
      </c>
      <c r="O44" s="28">
        <v>1.4226485651573029E-2</v>
      </c>
    </row>
    <row r="45" spans="2:15" s="3" customFormat="1" x14ac:dyDescent="0.25">
      <c r="B45" s="77"/>
      <c r="C45" s="33" t="s">
        <v>33</v>
      </c>
      <c r="D45" s="28">
        <v>7.9197051674115837E-3</v>
      </c>
      <c r="E45" s="28">
        <v>1.2447487163529392E-3</v>
      </c>
      <c r="F45" s="28">
        <v>1.5617715617715744E-2</v>
      </c>
      <c r="G45" s="28">
        <v>4.1312829928850103E-3</v>
      </c>
      <c r="H45" s="28">
        <v>2.0571428571429795E-3</v>
      </c>
      <c r="I45" s="28">
        <v>3.8017031630170894E-3</v>
      </c>
      <c r="J45" s="28">
        <v>1.7421602787455193E-3</v>
      </c>
      <c r="K45" s="28">
        <v>1.5122873345934096E-3</v>
      </c>
      <c r="L45" s="28">
        <v>2.1140052850132651E-3</v>
      </c>
      <c r="M45" s="28">
        <v>-1.5068183530464463E-4</v>
      </c>
      <c r="N45" s="28">
        <v>-2.4866249717430122E-3</v>
      </c>
      <c r="O45" s="28">
        <v>8.3094122979310292E-4</v>
      </c>
    </row>
    <row r="46" spans="2:15" s="3" customFormat="1" x14ac:dyDescent="0.25">
      <c r="B46" s="77"/>
      <c r="C46" s="33" t="s">
        <v>34</v>
      </c>
      <c r="D46" s="28">
        <v>2.3538642604943316E-3</v>
      </c>
      <c r="E46" s="28">
        <v>4.0704500978474556E-3</v>
      </c>
      <c r="F46" s="28">
        <v>2.0269743509784277E-3</v>
      </c>
      <c r="G46" s="28">
        <v>1.089239866179037E-3</v>
      </c>
      <c r="H46" s="28">
        <v>1.4766456827546293E-3</v>
      </c>
      <c r="I46" s="28">
        <v>1.6296756169484894E-3</v>
      </c>
      <c r="J46" s="28">
        <v>1.1621600681801514E-3</v>
      </c>
      <c r="K46" s="28">
        <v>2.3990094412629226E-3</v>
      </c>
      <c r="L46" s="28">
        <v>1.312437273218503E-3</v>
      </c>
      <c r="M46" s="28">
        <v>-2.3130300693907646E-3</v>
      </c>
      <c r="N46" s="28">
        <v>1.7001545595054512E-3</v>
      </c>
      <c r="O46" s="28">
        <v>4.6289152908496334E-4</v>
      </c>
    </row>
    <row r="47" spans="2:15" x14ac:dyDescent="0.25">
      <c r="B47" s="77"/>
      <c r="C47" s="124" t="s">
        <v>70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2:15" x14ac:dyDescent="0.25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51" spans="2:15" x14ac:dyDescent="0.25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</row>
    <row r="52" spans="2:15" x14ac:dyDescent="0.25">
      <c r="B52" s="77"/>
      <c r="C52" s="125" t="s">
        <v>35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</row>
    <row r="53" spans="2:15" x14ac:dyDescent="0.25">
      <c r="B53" s="7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</row>
    <row r="54" spans="2:15" x14ac:dyDescent="0.25">
      <c r="B54" s="77"/>
      <c r="C54" s="10"/>
      <c r="D54" s="10"/>
      <c r="E54" s="10"/>
      <c r="F54" s="10"/>
      <c r="G54" s="10"/>
      <c r="H54" s="10"/>
      <c r="I54" s="122" t="s">
        <v>49</v>
      </c>
      <c r="J54" s="122"/>
      <c r="K54" s="122"/>
      <c r="L54" s="122"/>
      <c r="M54" s="122"/>
      <c r="N54" s="122"/>
      <c r="O54" s="79"/>
    </row>
    <row r="55" spans="2:15" x14ac:dyDescent="0.25">
      <c r="B55" s="77"/>
      <c r="C55" s="10"/>
      <c r="D55" s="10"/>
      <c r="E55" s="10"/>
      <c r="F55" s="10"/>
      <c r="G55" s="10"/>
      <c r="H55" s="10"/>
      <c r="I55" s="10"/>
      <c r="J55" s="10"/>
      <c r="K55" s="38"/>
      <c r="L55" s="10"/>
      <c r="M55" s="10"/>
      <c r="N55" s="10"/>
      <c r="O55" s="79"/>
    </row>
    <row r="56" spans="2:15" x14ac:dyDescent="0.25">
      <c r="B56" s="77"/>
      <c r="C56" s="139" t="str">
        <f>+CONCATENATE("Los alimentos son el principal componente de la canasta familiar. El Índice de precios al consumidor del ", I58, "  en la región tuvo un crecimiento de ", FIXED(100*M58,1),"%,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Azúcar  en la región tuvo un crecimiento de -1.0%, en tanto los precios de Leche, quesos y huevos tuvieron un crecimiento de 1.1%. Por otro lado los precios por Energía eléctrica, aumentaron -4.0% de enero a dicembre del 2017.</v>
      </c>
      <c r="D56" s="139"/>
      <c r="E56" s="139"/>
      <c r="F56" s="139"/>
      <c r="G56" s="139"/>
      <c r="H56" s="10"/>
      <c r="I56" s="39" t="s">
        <v>36</v>
      </c>
      <c r="J56" s="40"/>
      <c r="K56" s="41">
        <v>2015</v>
      </c>
      <c r="L56" s="41">
        <v>2016</v>
      </c>
      <c r="M56" s="41">
        <v>2017</v>
      </c>
      <c r="N56" s="42" t="s">
        <v>48</v>
      </c>
      <c r="O56" s="79"/>
    </row>
    <row r="57" spans="2:15" x14ac:dyDescent="0.25">
      <c r="B57" s="77"/>
      <c r="C57" s="139"/>
      <c r="D57" s="139"/>
      <c r="E57" s="139"/>
      <c r="F57" s="139"/>
      <c r="G57" s="139"/>
      <c r="H57" s="10"/>
      <c r="I57" s="10" t="s">
        <v>37</v>
      </c>
      <c r="J57" s="38"/>
      <c r="K57" s="68"/>
      <c r="L57" s="68"/>
      <c r="M57" s="68"/>
      <c r="N57" s="38"/>
      <c r="O57" s="79"/>
    </row>
    <row r="58" spans="2:15" x14ac:dyDescent="0.25">
      <c r="B58" s="77"/>
      <c r="C58" s="139"/>
      <c r="D58" s="139"/>
      <c r="E58" s="139"/>
      <c r="F58" s="139"/>
      <c r="G58" s="139"/>
      <c r="H58" s="10"/>
      <c r="I58" s="43" t="s">
        <v>38</v>
      </c>
      <c r="J58" s="10"/>
      <c r="K58" s="44">
        <v>0.13200257566001272</v>
      </c>
      <c r="L58" s="44">
        <v>6.0082480091012691E-2</v>
      </c>
      <c r="M58" s="44">
        <v>-9.9939633778255432E-3</v>
      </c>
      <c r="N58" s="45">
        <f>+(M58-L58)*100</f>
        <v>-7.0076443468838239</v>
      </c>
      <c r="O58" s="79"/>
    </row>
    <row r="59" spans="2:15" x14ac:dyDescent="0.25">
      <c r="B59" s="77"/>
      <c r="C59" s="139"/>
      <c r="D59" s="139"/>
      <c r="E59" s="139"/>
      <c r="F59" s="139"/>
      <c r="G59" s="139"/>
      <c r="H59" s="10"/>
      <c r="I59" s="43" t="s">
        <v>39</v>
      </c>
      <c r="J59" s="10"/>
      <c r="K59" s="44">
        <v>1.1565836298932375E-2</v>
      </c>
      <c r="L59" s="44">
        <v>4.3623570800351841E-2</v>
      </c>
      <c r="M59" s="44">
        <v>1.1377043654138053E-2</v>
      </c>
      <c r="N59" s="45">
        <f>+(M59-L59)*100</f>
        <v>-3.2246527146213788</v>
      </c>
      <c r="O59" s="79"/>
    </row>
    <row r="60" spans="2:15" x14ac:dyDescent="0.25">
      <c r="B60" s="77"/>
      <c r="C60" s="139"/>
      <c r="D60" s="139"/>
      <c r="E60" s="139"/>
      <c r="F60" s="139"/>
      <c r="G60" s="139"/>
      <c r="H60" s="10"/>
      <c r="I60" s="43" t="s">
        <v>40</v>
      </c>
      <c r="J60" s="10"/>
      <c r="K60" s="44">
        <v>1.9798940986877289E-2</v>
      </c>
      <c r="L60" s="44">
        <v>1.9339303183083967E-2</v>
      </c>
      <c r="M60" s="44">
        <v>-1.4395393474088469E-2</v>
      </c>
      <c r="N60" s="45">
        <f>+(M60-L60)*100</f>
        <v>-3.3734696657172436</v>
      </c>
      <c r="O60" s="79"/>
    </row>
    <row r="61" spans="2:15" x14ac:dyDescent="0.25">
      <c r="B61" s="77"/>
      <c r="C61" s="139"/>
      <c r="D61" s="139"/>
      <c r="E61" s="139"/>
      <c r="F61" s="139"/>
      <c r="G61" s="139"/>
      <c r="H61" s="10"/>
      <c r="I61" s="46" t="s">
        <v>41</v>
      </c>
      <c r="J61" s="47"/>
      <c r="K61" s="48">
        <v>6.9609507640068014E-2</v>
      </c>
      <c r="L61" s="48">
        <v>3.4365079365079376E-2</v>
      </c>
      <c r="M61" s="48">
        <v>3.445100897721165E-2</v>
      </c>
      <c r="N61" s="49">
        <f>+(M61-L61)*100</f>
        <v>8.5929612132273903E-3</v>
      </c>
      <c r="O61" s="79"/>
    </row>
    <row r="62" spans="2:15" x14ac:dyDescent="0.25">
      <c r="B62" s="77"/>
      <c r="C62" s="139"/>
      <c r="D62" s="139"/>
      <c r="E62" s="139"/>
      <c r="F62" s="139"/>
      <c r="G62" s="139"/>
      <c r="H62" s="10"/>
      <c r="I62" s="10" t="s">
        <v>42</v>
      </c>
      <c r="J62" s="10"/>
      <c r="K62" s="10"/>
      <c r="L62" s="10"/>
      <c r="M62" s="10"/>
      <c r="N62" s="45"/>
      <c r="O62" s="79"/>
    </row>
    <row r="63" spans="2:15" x14ac:dyDescent="0.25">
      <c r="B63" s="77"/>
      <c r="C63" s="139"/>
      <c r="D63" s="139"/>
      <c r="E63" s="139"/>
      <c r="F63" s="139"/>
      <c r="G63" s="139"/>
      <c r="H63" s="10"/>
      <c r="I63" s="43" t="s">
        <v>43</v>
      </c>
      <c r="J63" s="10"/>
      <c r="K63" s="44">
        <v>-7.0049127562256452E-2</v>
      </c>
      <c r="L63" s="44">
        <v>2.222424628836861E-2</v>
      </c>
      <c r="M63" s="44">
        <v>1.0781430989931229E-2</v>
      </c>
      <c r="N63" s="45">
        <f>+(M63-L63)*100</f>
        <v>-1.1442815298437381</v>
      </c>
      <c r="O63" s="79"/>
    </row>
    <row r="64" spans="2:15" x14ac:dyDescent="0.25">
      <c r="B64" s="77"/>
      <c r="C64" s="139"/>
      <c r="D64" s="139"/>
      <c r="E64" s="139"/>
      <c r="F64" s="139"/>
      <c r="G64" s="139"/>
      <c r="H64" s="10"/>
      <c r="I64" s="46" t="s">
        <v>44</v>
      </c>
      <c r="J64" s="47"/>
      <c r="K64" s="48">
        <v>0.164215095249578</v>
      </c>
      <c r="L64" s="48">
        <v>2.6304888152444139E-2</v>
      </c>
      <c r="M64" s="48">
        <v>-3.9623276152035092E-2</v>
      </c>
      <c r="N64" s="49">
        <f>+(M64-L64)*100</f>
        <v>-6.5928164304479235</v>
      </c>
      <c r="O64" s="79"/>
    </row>
    <row r="65" spans="2:15" x14ac:dyDescent="0.25">
      <c r="B65" s="77"/>
      <c r="C65" s="139"/>
      <c r="D65" s="139"/>
      <c r="E65" s="139"/>
      <c r="F65" s="139"/>
      <c r="G65" s="139"/>
      <c r="H65" s="10"/>
      <c r="I65" s="10" t="s">
        <v>10</v>
      </c>
      <c r="J65" s="10"/>
      <c r="K65" s="10"/>
      <c r="L65" s="10"/>
      <c r="M65" s="10"/>
      <c r="N65" s="45"/>
      <c r="O65" s="79"/>
    </row>
    <row r="66" spans="2:15" x14ac:dyDescent="0.25">
      <c r="B66" s="77"/>
      <c r="C66" s="139"/>
      <c r="D66" s="139"/>
      <c r="E66" s="139"/>
      <c r="F66" s="139"/>
      <c r="G66" s="139"/>
      <c r="H66" s="10"/>
      <c r="I66" s="43" t="s">
        <v>50</v>
      </c>
      <c r="J66" s="10"/>
      <c r="K66" s="51">
        <v>4.052225141310406E-2</v>
      </c>
      <c r="L66" s="44">
        <v>-1.0864575363427553E-2</v>
      </c>
      <c r="M66" s="44">
        <v>4.8731435643564414E-2</v>
      </c>
      <c r="N66" s="45">
        <f>+(M66-L66)*100</f>
        <v>5.9596011006991967</v>
      </c>
      <c r="O66" s="79"/>
    </row>
    <row r="67" spans="2:15" x14ac:dyDescent="0.25">
      <c r="B67" s="77"/>
      <c r="C67" s="139"/>
      <c r="D67" s="139"/>
      <c r="E67" s="139"/>
      <c r="F67" s="139"/>
      <c r="G67" s="139"/>
      <c r="H67" s="10"/>
      <c r="I67" s="46" t="s">
        <v>51</v>
      </c>
      <c r="J67" s="47"/>
      <c r="K67" s="52">
        <v>-2.0677118836627928E-2</v>
      </c>
      <c r="L67" s="48">
        <v>-5.8004640371223104E-4</v>
      </c>
      <c r="M67" s="48">
        <v>3.830528148577983E-3</v>
      </c>
      <c r="N67" s="49">
        <f>+(M67-L67)*100</f>
        <v>0.4410574552290214</v>
      </c>
      <c r="O67" s="79"/>
    </row>
    <row r="68" spans="2:15" x14ac:dyDescent="0.25">
      <c r="B68" s="77"/>
      <c r="C68" s="10"/>
      <c r="D68" s="10"/>
      <c r="E68" s="10"/>
      <c r="F68" s="10"/>
      <c r="G68" s="10"/>
      <c r="H68" s="10"/>
      <c r="I68" s="50" t="s">
        <v>52</v>
      </c>
      <c r="J68" s="10"/>
      <c r="K68" s="10"/>
      <c r="L68" s="10"/>
      <c r="M68" s="10"/>
      <c r="N68" s="10"/>
      <c r="O68" s="79"/>
    </row>
    <row r="69" spans="2:15" x14ac:dyDescent="0.25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2"/>
    </row>
  </sheetData>
  <mergeCells count="14">
    <mergeCell ref="C52:O52"/>
    <mergeCell ref="I54:N54"/>
    <mergeCell ref="C56:G67"/>
    <mergeCell ref="B1:O2"/>
    <mergeCell ref="C7:O7"/>
    <mergeCell ref="C9:N11"/>
    <mergeCell ref="C12:N12"/>
    <mergeCell ref="C14:G15"/>
    <mergeCell ref="H14:N14"/>
    <mergeCell ref="C25:N25"/>
    <mergeCell ref="C30:O30"/>
    <mergeCell ref="C32:O33"/>
    <mergeCell ref="C35:O35"/>
    <mergeCell ref="C47:O4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69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2" t="s">
        <v>81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2:15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+C52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/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2:15" x14ac:dyDescent="0.25">
      <c r="B7" s="77"/>
      <c r="C7" s="125" t="s">
        <v>1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2:15" x14ac:dyDescent="0.25">
      <c r="B8" s="77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2:15" ht="15" customHeight="1" x14ac:dyDescent="0.25">
      <c r="B9" s="77"/>
      <c r="C9" s="127" t="str">
        <f>+CONCATENATE("La variación anual de enero a diciembre 2017 en esta región registró una tasa de ",   FIXED(N16*100, 1 ), "%, impulsado por el aumento general en los precios del grupo ",C19, " que registró un incremento del ",FIXED(N19*100, 1 ), "% como principal grupo de consumo, cabe resaltar el aumento en los precios de  ", C18, " en ",FIXED(N18*100, 1 ), "%. Todos los grupos registraron alzas en sus respectivos Índices de precios.")</f>
        <v>La variación anual de enero a diciembre 2017 en esta región registró una tasa de 2.2%, impulsado por el aumento general en los precios del grupo Alquiler de vivienda, comb. y electricidad que registró un incremento del 3.3% como principal grupo de consumo, cabe resaltar el aumento en los precios de  Vestido y calzado en 4.7%. Todos los grupos registraron alzas en sus respectivos Índices de precios.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78"/>
    </row>
    <row r="10" spans="2:15" x14ac:dyDescent="0.25">
      <c r="B10" s="7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78"/>
    </row>
    <row r="11" spans="2:15" x14ac:dyDescent="0.25">
      <c r="B11" s="7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78"/>
    </row>
    <row r="12" spans="2:15" ht="15" customHeight="1" x14ac:dyDescent="0.25">
      <c r="B12" s="77"/>
      <c r="C12" s="122" t="s">
        <v>46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79"/>
    </row>
    <row r="13" spans="2:15" x14ac:dyDescent="0.25"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9"/>
    </row>
    <row r="14" spans="2:15" x14ac:dyDescent="0.25">
      <c r="B14" s="77"/>
      <c r="C14" s="128" t="s">
        <v>2</v>
      </c>
      <c r="D14" s="129"/>
      <c r="E14" s="129"/>
      <c r="F14" s="129"/>
      <c r="G14" s="129"/>
      <c r="H14" s="133" t="s">
        <v>3</v>
      </c>
      <c r="I14" s="134"/>
      <c r="J14" s="134"/>
      <c r="K14" s="134"/>
      <c r="L14" s="134"/>
      <c r="M14" s="134"/>
      <c r="N14" s="135"/>
      <c r="O14" s="79"/>
    </row>
    <row r="15" spans="2:15" x14ac:dyDescent="0.25">
      <c r="B15" s="77"/>
      <c r="C15" s="130"/>
      <c r="D15" s="131"/>
      <c r="E15" s="131"/>
      <c r="F15" s="131"/>
      <c r="G15" s="132"/>
      <c r="H15" s="24">
        <v>2011</v>
      </c>
      <c r="I15" s="24">
        <v>2012</v>
      </c>
      <c r="J15" s="24">
        <v>2013</v>
      </c>
      <c r="K15" s="24">
        <v>2014</v>
      </c>
      <c r="L15" s="24">
        <v>2015</v>
      </c>
      <c r="M15" s="24">
        <v>2016</v>
      </c>
      <c r="N15" s="24">
        <v>2017</v>
      </c>
      <c r="O15" s="79"/>
    </row>
    <row r="16" spans="2:15" s="3" customFormat="1" x14ac:dyDescent="0.25">
      <c r="B16" s="77"/>
      <c r="C16" s="18" t="s">
        <v>4</v>
      </c>
      <c r="D16" s="19"/>
      <c r="E16" s="19"/>
      <c r="F16" s="19"/>
      <c r="G16" s="20"/>
      <c r="H16" s="25">
        <v>2.8212861173265713E-2</v>
      </c>
      <c r="I16" s="26">
        <v>1.1259343362664431E-2</v>
      </c>
      <c r="J16" s="26">
        <v>1.936751497005984E-2</v>
      </c>
      <c r="K16" s="26">
        <v>3.4878384580081523E-3</v>
      </c>
      <c r="L16" s="26">
        <v>2.3781212841855082E-2</v>
      </c>
      <c r="M16" s="26">
        <v>1.3669257571696569E-2</v>
      </c>
      <c r="N16" s="26">
        <v>2.2298607438745011E-2</v>
      </c>
      <c r="O16" s="79"/>
    </row>
    <row r="17" spans="2:15" s="3" customFormat="1" x14ac:dyDescent="0.25">
      <c r="B17" s="77"/>
      <c r="C17" s="21" t="s">
        <v>5</v>
      </c>
      <c r="D17" s="22"/>
      <c r="E17" s="22"/>
      <c r="F17" s="22"/>
      <c r="G17" s="23"/>
      <c r="H17" s="27">
        <v>4.9007384674403021E-2</v>
      </c>
      <c r="I17" s="27">
        <v>1.645639056500281E-2</v>
      </c>
      <c r="J17" s="27">
        <v>2.7073214606943674E-2</v>
      </c>
      <c r="K17" s="27">
        <v>-4.1159471057010677E-3</v>
      </c>
      <c r="L17" s="27">
        <v>2.5325360534646402E-2</v>
      </c>
      <c r="M17" s="27">
        <v>2.1355060034305318E-2</v>
      </c>
      <c r="N17" s="27">
        <v>2.5778822739104923E-2</v>
      </c>
      <c r="O17" s="79"/>
    </row>
    <row r="18" spans="2:15" s="3" customFormat="1" x14ac:dyDescent="0.25">
      <c r="B18" s="77"/>
      <c r="C18" s="21" t="s">
        <v>6</v>
      </c>
      <c r="D18" s="22"/>
      <c r="E18" s="22"/>
      <c r="F18" s="22"/>
      <c r="G18" s="23"/>
      <c r="H18" s="27">
        <v>1.0662232221461343E-2</v>
      </c>
      <c r="I18" s="27">
        <v>1.8292682926829285E-2</v>
      </c>
      <c r="J18" s="27">
        <v>1.9960079840319889E-3</v>
      </c>
      <c r="K18" s="27">
        <v>-1.0908745968506994E-2</v>
      </c>
      <c r="L18" s="27">
        <v>1.8797353025798547E-2</v>
      </c>
      <c r="M18" s="27">
        <v>3.5771439329754795E-3</v>
      </c>
      <c r="N18" s="27">
        <v>4.6618516086671002E-2</v>
      </c>
      <c r="O18" s="79"/>
    </row>
    <row r="19" spans="2:15" s="3" customFormat="1" x14ac:dyDescent="0.25">
      <c r="B19" s="77"/>
      <c r="C19" s="21" t="s">
        <v>7</v>
      </c>
      <c r="D19" s="22"/>
      <c r="E19" s="22"/>
      <c r="F19" s="22"/>
      <c r="G19" s="23"/>
      <c r="H19" s="27">
        <v>3.4567145916182263E-2</v>
      </c>
      <c r="I19" s="27">
        <v>3.3116499112950892E-2</v>
      </c>
      <c r="J19" s="27">
        <v>5.0562869681358702E-2</v>
      </c>
      <c r="K19" s="27">
        <v>3.895750090810024E-2</v>
      </c>
      <c r="L19" s="27">
        <v>3.2252425487282466E-2</v>
      </c>
      <c r="M19" s="27">
        <v>6.858594411515595E-3</v>
      </c>
      <c r="N19" s="27">
        <v>3.3302497687326627E-2</v>
      </c>
      <c r="O19" s="79"/>
    </row>
    <row r="20" spans="2:15" s="3" customFormat="1" x14ac:dyDescent="0.25">
      <c r="B20" s="77"/>
      <c r="C20" s="21" t="s">
        <v>8</v>
      </c>
      <c r="D20" s="22"/>
      <c r="E20" s="22"/>
      <c r="F20" s="22"/>
      <c r="G20" s="23"/>
      <c r="H20" s="27">
        <v>1.4616684896092469E-2</v>
      </c>
      <c r="I20" s="27">
        <v>5.8800470403763683E-3</v>
      </c>
      <c r="J20" s="27">
        <v>-5.6508183943881907E-3</v>
      </c>
      <c r="K20" s="27">
        <v>4.7031158142269991E-3</v>
      </c>
      <c r="L20" s="27">
        <v>1.4140823093426791E-2</v>
      </c>
      <c r="M20" s="27">
        <v>1.2789691316472673E-2</v>
      </c>
      <c r="N20" s="27">
        <v>7.7857956703379916E-3</v>
      </c>
      <c r="O20" s="79"/>
    </row>
    <row r="21" spans="2:15" s="3" customFormat="1" x14ac:dyDescent="0.25">
      <c r="B21" s="77"/>
      <c r="C21" s="21" t="s">
        <v>9</v>
      </c>
      <c r="D21" s="22"/>
      <c r="E21" s="22"/>
      <c r="F21" s="22"/>
      <c r="G21" s="23"/>
      <c r="H21" s="27">
        <v>-1.8785283239244666E-2</v>
      </c>
      <c r="I21" s="27">
        <v>5.5946830671560255E-2</v>
      </c>
      <c r="J21" s="27">
        <v>2.0385157350868877E-2</v>
      </c>
      <c r="K21" s="27">
        <v>1.7584238630086402E-2</v>
      </c>
      <c r="L21" s="27">
        <v>5.4645797521035044E-2</v>
      </c>
      <c r="M21" s="27">
        <v>6.3138028652311995E-2</v>
      </c>
      <c r="N21" s="27">
        <v>3.6310820624545492E-3</v>
      </c>
      <c r="O21" s="79"/>
    </row>
    <row r="22" spans="2:15" s="3" customFormat="1" ht="15" customHeight="1" x14ac:dyDescent="0.25">
      <c r="B22" s="77"/>
      <c r="C22" s="21" t="s">
        <v>10</v>
      </c>
      <c r="D22" s="22"/>
      <c r="E22" s="22"/>
      <c r="F22" s="22"/>
      <c r="G22" s="23"/>
      <c r="H22" s="27">
        <v>-6.4759327276240342E-3</v>
      </c>
      <c r="I22" s="27">
        <v>-3.86224340889193E-2</v>
      </c>
      <c r="J22" s="27">
        <v>6.1728395061728669E-3</v>
      </c>
      <c r="K22" s="27">
        <v>1.5588856481947078E-2</v>
      </c>
      <c r="L22" s="27">
        <v>3.4066151713210591E-2</v>
      </c>
      <c r="M22" s="27">
        <v>-4.7692013024324909E-2</v>
      </c>
      <c r="N22" s="27">
        <v>-3.016894609815246E-4</v>
      </c>
      <c r="O22" s="79"/>
    </row>
    <row r="23" spans="2:15" s="3" customFormat="1" x14ac:dyDescent="0.25">
      <c r="B23" s="77"/>
      <c r="C23" s="21" t="s">
        <v>11</v>
      </c>
      <c r="D23" s="22"/>
      <c r="E23" s="22"/>
      <c r="F23" s="22"/>
      <c r="G23" s="23"/>
      <c r="H23" s="27">
        <v>5.7378699416146262E-3</v>
      </c>
      <c r="I23" s="27">
        <v>2.3621259133219885E-2</v>
      </c>
      <c r="J23" s="27">
        <v>7.9202112056322438E-3</v>
      </c>
      <c r="K23" s="27">
        <v>-8.7310826542497111E-4</v>
      </c>
      <c r="L23" s="27">
        <v>-1.4952908049325142E-2</v>
      </c>
      <c r="M23" s="27">
        <v>3.1838344011828612E-2</v>
      </c>
      <c r="N23" s="27">
        <v>1.7768437141765459E-2</v>
      </c>
      <c r="O23" s="79"/>
    </row>
    <row r="24" spans="2:15" s="3" customFormat="1" x14ac:dyDescent="0.25">
      <c r="B24" s="77"/>
      <c r="C24" s="21" t="s">
        <v>12</v>
      </c>
      <c r="D24" s="22"/>
      <c r="E24" s="22"/>
      <c r="F24" s="22"/>
      <c r="G24" s="10"/>
      <c r="H24" s="28">
        <v>1.8610542726298362E-2</v>
      </c>
      <c r="I24" s="28">
        <v>1.2818060072699256E-2</v>
      </c>
      <c r="J24" s="28">
        <v>7.4612769172648363E-3</v>
      </c>
      <c r="K24" s="28">
        <v>1.6968219743133117E-2</v>
      </c>
      <c r="L24" s="28">
        <v>3.6227876106194712E-2</v>
      </c>
      <c r="M24" s="28">
        <v>4.6348189662841488E-2</v>
      </c>
      <c r="N24" s="28">
        <v>2.6781159666723342E-2</v>
      </c>
      <c r="O24" s="79"/>
    </row>
    <row r="25" spans="2:15" s="3" customFormat="1" x14ac:dyDescent="0.25">
      <c r="B25" s="77"/>
      <c r="C25" s="136" t="s">
        <v>45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79"/>
    </row>
    <row r="26" spans="2:15" s="3" customFormat="1" x14ac:dyDescent="0.25">
      <c r="B26" s="7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9"/>
    </row>
    <row r="27" spans="2:15" s="3" customFormat="1" x14ac:dyDescent="0.25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</row>
    <row r="29" spans="2:15" s="14" customFormat="1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x14ac:dyDescent="0.25">
      <c r="B30" s="74"/>
      <c r="C30" s="118" t="s">
        <v>13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2:15" x14ac:dyDescent="0.25">
      <c r="B31" s="77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2:15" x14ac:dyDescent="0.25">
      <c r="B32" s="77"/>
      <c r="C32" s="120" t="str">
        <f>+CONCATENATE("El mes con mayor crecimiento (mensual) fue ", G37,", creciendo ", FIXED(G38*100,1),"% en relación a ", F37," del mismo año. En tanto que en ",H37, " se registró una disminución de ",FIXED(H38*100,1),"% en relación a ",G37,". ")</f>
        <v xml:space="preserve">El mes con mayor crecimiento (mensual) fue Abril, creciendo 0.7% en relación a Marzo del mismo año. En tanto que en Mayo se registró una disminución de -0.1% en relación a Abril. 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/>
    </row>
    <row r="33" spans="2:15" x14ac:dyDescent="0.25">
      <c r="B33" s="77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</row>
    <row r="34" spans="2:15" x14ac:dyDescent="0.25">
      <c r="B34" s="7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9"/>
    </row>
    <row r="35" spans="2:15" x14ac:dyDescent="0.25">
      <c r="B35" s="77"/>
      <c r="C35" s="122" t="s">
        <v>47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  <row r="36" spans="2:15" x14ac:dyDescent="0.25">
      <c r="B36" s="7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9"/>
    </row>
    <row r="37" spans="2:15" x14ac:dyDescent="0.25">
      <c r="B37" s="77"/>
      <c r="C37" s="31" t="s">
        <v>0</v>
      </c>
      <c r="D37" s="34" t="s">
        <v>14</v>
      </c>
      <c r="E37" s="34" t="s">
        <v>15</v>
      </c>
      <c r="F37" s="34" t="s">
        <v>16</v>
      </c>
      <c r="G37" s="34" t="s">
        <v>17</v>
      </c>
      <c r="H37" s="34" t="s">
        <v>18</v>
      </c>
      <c r="I37" s="34" t="s">
        <v>19</v>
      </c>
      <c r="J37" s="34" t="s">
        <v>20</v>
      </c>
      <c r="K37" s="34" t="s">
        <v>21</v>
      </c>
      <c r="L37" s="34" t="s">
        <v>22</v>
      </c>
      <c r="M37" s="34" t="s">
        <v>23</v>
      </c>
      <c r="N37" s="34" t="s">
        <v>24</v>
      </c>
      <c r="O37" s="34" t="s">
        <v>25</v>
      </c>
    </row>
    <row r="38" spans="2:15" x14ac:dyDescent="0.25">
      <c r="B38" s="77"/>
      <c r="C38" s="32" t="s">
        <v>26</v>
      </c>
      <c r="D38" s="26">
        <v>8.8136788295445356E-4</v>
      </c>
      <c r="E38" s="26">
        <v>2.6417752729845922E-4</v>
      </c>
      <c r="F38" s="26">
        <v>5.6342987939079769E-3</v>
      </c>
      <c r="G38" s="26">
        <v>7.0909568414603275E-3</v>
      </c>
      <c r="H38" s="26">
        <v>-1.0431154381085328E-3</v>
      </c>
      <c r="I38" s="26">
        <v>0</v>
      </c>
      <c r="J38" s="26">
        <v>3.3936651583710287E-3</v>
      </c>
      <c r="K38" s="26">
        <v>2.6016824212991008E-3</v>
      </c>
      <c r="L38" s="26">
        <v>3.02741977337595E-3</v>
      </c>
      <c r="M38" s="26">
        <v>-8.623663332183451E-4</v>
      </c>
      <c r="N38" s="26">
        <v>-5.1786639047124439E-4</v>
      </c>
      <c r="O38" s="26">
        <v>1.640759930915392E-3</v>
      </c>
    </row>
    <row r="39" spans="2:15" s="3" customFormat="1" x14ac:dyDescent="0.25">
      <c r="B39" s="77"/>
      <c r="C39" s="33" t="s">
        <v>27</v>
      </c>
      <c r="D39" s="28">
        <v>1.6794021328414566E-4</v>
      </c>
      <c r="E39" s="28">
        <v>3.0224162538829979E-3</v>
      </c>
      <c r="F39" s="28">
        <v>5.5243994308193933E-3</v>
      </c>
      <c r="G39" s="28">
        <v>1.3901606592857663E-2</v>
      </c>
      <c r="H39" s="28">
        <v>-8.2101806239687214E-5</v>
      </c>
      <c r="I39" s="28">
        <v>-1.3958453074964794E-3</v>
      </c>
      <c r="J39" s="28">
        <v>1.4800197335964604E-3</v>
      </c>
      <c r="K39" s="28">
        <v>2.6272577996715452E-3</v>
      </c>
      <c r="L39" s="28">
        <v>3.603013429413604E-3</v>
      </c>
      <c r="M39" s="28">
        <v>-2.7741514360313246E-3</v>
      </c>
      <c r="N39" s="28">
        <v>-2.5364097529045893E-3</v>
      </c>
      <c r="O39" s="28">
        <v>2.0506931342794132E-3</v>
      </c>
    </row>
    <row r="40" spans="2:15" x14ac:dyDescent="0.25">
      <c r="B40" s="77"/>
      <c r="C40" s="33" t="s">
        <v>28</v>
      </c>
      <c r="D40" s="28">
        <v>3.6581934152517537E-3</v>
      </c>
      <c r="E40" s="28">
        <v>2.8037383177581532E-4</v>
      </c>
      <c r="F40" s="28">
        <v>1.3641035223769027E-2</v>
      </c>
      <c r="G40" s="28">
        <v>-5.5304636372000004E-4</v>
      </c>
      <c r="H40" s="28">
        <v>-1.9367333763719019E-3</v>
      </c>
      <c r="I40" s="28">
        <v>2.7721308445749493E-4</v>
      </c>
      <c r="J40" s="28">
        <v>5.5427251732100835E-3</v>
      </c>
      <c r="K40" s="28">
        <v>3.6747818098303853E-4</v>
      </c>
      <c r="L40" s="28">
        <v>5.3264762604463556E-3</v>
      </c>
      <c r="M40" s="28">
        <v>3.8366675801588812E-3</v>
      </c>
      <c r="N40" s="28">
        <v>1.1648011648011769E-2</v>
      </c>
      <c r="O40" s="28">
        <v>3.6880453359720011E-3</v>
      </c>
    </row>
    <row r="41" spans="2:15" s="3" customFormat="1" x14ac:dyDescent="0.25">
      <c r="B41" s="77"/>
      <c r="C41" s="33" t="s">
        <v>29</v>
      </c>
      <c r="D41" s="28">
        <v>5.886805146749774E-3</v>
      </c>
      <c r="E41" s="28">
        <v>-5.3507231836803504E-3</v>
      </c>
      <c r="F41" s="28">
        <v>-3.0259729343531383E-3</v>
      </c>
      <c r="G41" s="28">
        <v>8.4309923277903209E-5</v>
      </c>
      <c r="H41" s="28">
        <v>-1.095936604282588E-2</v>
      </c>
      <c r="I41" s="28">
        <v>2.5571087623599276E-4</v>
      </c>
      <c r="J41" s="28">
        <v>1.6105666808691854E-2</v>
      </c>
      <c r="K41" s="28">
        <v>5.1995974505198994E-3</v>
      </c>
      <c r="L41" s="28">
        <v>2.5029200734194568E-4</v>
      </c>
      <c r="M41" s="28">
        <v>3.5866210693134004E-3</v>
      </c>
      <c r="N41" s="28">
        <v>1.6622340425531679E-3</v>
      </c>
      <c r="O41" s="28">
        <v>1.9498838367075999E-2</v>
      </c>
    </row>
    <row r="42" spans="2:15" s="3" customFormat="1" x14ac:dyDescent="0.25">
      <c r="B42" s="77"/>
      <c r="C42" s="33" t="s">
        <v>30</v>
      </c>
      <c r="D42" s="28">
        <v>1.2343334599316247E-3</v>
      </c>
      <c r="E42" s="28">
        <v>-3.0346135609293778E-3</v>
      </c>
      <c r="F42" s="28">
        <v>8.9413107581088891E-3</v>
      </c>
      <c r="G42" s="28">
        <v>1.8855472800982653E-4</v>
      </c>
      <c r="H42" s="28">
        <v>-4.3359411820153015E-3</v>
      </c>
      <c r="I42" s="28">
        <v>2.7454321688915595E-3</v>
      </c>
      <c r="J42" s="28">
        <v>2.3602719033233299E-3</v>
      </c>
      <c r="K42" s="28">
        <v>1.2244513516059818E-3</v>
      </c>
      <c r="L42" s="28">
        <v>5.1740357478833321E-3</v>
      </c>
      <c r="M42" s="28">
        <v>-1.591015442208632E-3</v>
      </c>
      <c r="N42" s="28">
        <v>-2.8121484814402908E-4</v>
      </c>
      <c r="O42" s="28">
        <v>-4.781997187060516E-3</v>
      </c>
    </row>
    <row r="43" spans="2:15" s="3" customFormat="1" x14ac:dyDescent="0.25">
      <c r="B43" s="77"/>
      <c r="C43" s="33" t="s">
        <v>31</v>
      </c>
      <c r="D43" s="28">
        <v>-1.8558863874768017E-3</v>
      </c>
      <c r="E43" s="28">
        <v>2.1827000808407604E-3</v>
      </c>
      <c r="F43" s="28">
        <v>1.7746228926354135E-3</v>
      </c>
      <c r="G43" s="28">
        <v>-4.4286979627988776E-3</v>
      </c>
      <c r="H43" s="28">
        <v>9.7864768683273429E-3</v>
      </c>
      <c r="I43" s="28">
        <v>5.5266319583500145E-3</v>
      </c>
      <c r="J43" s="28">
        <v>1.282459773777278E-2</v>
      </c>
      <c r="K43" s="28">
        <v>-2.3594180102237683E-4</v>
      </c>
      <c r="L43" s="28">
        <v>2.3599748269351739E-3</v>
      </c>
      <c r="M43" s="28">
        <v>-3.6885889185370724E-3</v>
      </c>
      <c r="N43" s="28">
        <v>-1.3627412367073655E-2</v>
      </c>
      <c r="O43" s="28">
        <v>-6.7081935793004144E-3</v>
      </c>
    </row>
    <row r="44" spans="2:15" s="3" customFormat="1" x14ac:dyDescent="0.25">
      <c r="B44" s="77"/>
      <c r="C44" s="33" t="s">
        <v>32</v>
      </c>
      <c r="D44" s="28">
        <v>-3.6202735317779622E-3</v>
      </c>
      <c r="E44" s="28">
        <v>-5.6519983851432976E-3</v>
      </c>
      <c r="F44" s="28">
        <v>-2.8420625253755549E-3</v>
      </c>
      <c r="G44" s="28">
        <v>-4.071661237784463E-4</v>
      </c>
      <c r="H44" s="28">
        <v>-4.0733197556019896E-4</v>
      </c>
      <c r="I44" s="28">
        <v>-1.1206193969029998E-3</v>
      </c>
      <c r="J44" s="28">
        <v>4.2835288118308057E-3</v>
      </c>
      <c r="K44" s="28">
        <v>3.5543820452930142E-3</v>
      </c>
      <c r="L44" s="28">
        <v>2.023881805302663E-3</v>
      </c>
      <c r="M44" s="28">
        <v>6.0593819430418971E-3</v>
      </c>
      <c r="N44" s="28">
        <v>-2.0076289901626021E-3</v>
      </c>
      <c r="O44" s="89">
        <v>-1.0058338362506358E-4</v>
      </c>
    </row>
    <row r="45" spans="2:15" s="3" customFormat="1" x14ac:dyDescent="0.25">
      <c r="B45" s="77"/>
      <c r="C45" s="33" t="s">
        <v>33</v>
      </c>
      <c r="D45" s="28">
        <v>-1.815055406954591E-3</v>
      </c>
      <c r="E45" s="28">
        <v>-2.8710881424065526E-4</v>
      </c>
      <c r="F45" s="28">
        <v>1.7997319548152424E-2</v>
      </c>
      <c r="G45" s="28">
        <v>-5.6422794809107835E-4</v>
      </c>
      <c r="H45" s="28">
        <v>-9.4091080165592533E-4</v>
      </c>
      <c r="I45" s="28">
        <v>5.2740629120360261E-3</v>
      </c>
      <c r="J45" s="28">
        <v>1.3115982761850997E-3</v>
      </c>
      <c r="K45" s="28">
        <v>3.5553892215569594E-3</v>
      </c>
      <c r="L45" s="28">
        <v>-1.5849338057057905E-3</v>
      </c>
      <c r="M45" s="28">
        <v>-4.1086936221869097E-3</v>
      </c>
      <c r="N45" s="28">
        <v>8.4388185653994086E-4</v>
      </c>
      <c r="O45" s="28">
        <v>-1.87371182312146E-3</v>
      </c>
    </row>
    <row r="46" spans="2:15" s="3" customFormat="1" x14ac:dyDescent="0.25">
      <c r="B46" s="77"/>
      <c r="C46" s="33" t="s">
        <v>34</v>
      </c>
      <c r="D46" s="28">
        <v>1.0797483421186804E-2</v>
      </c>
      <c r="E46" s="28">
        <v>-9.2522499789715607E-4</v>
      </c>
      <c r="F46" s="28">
        <v>4.7145984172420885E-3</v>
      </c>
      <c r="G46" s="28">
        <v>4.4410926763867042E-3</v>
      </c>
      <c r="H46" s="28">
        <v>-1.0010845082172315E-3</v>
      </c>
      <c r="I46" s="28">
        <v>5.8455114822542065E-4</v>
      </c>
      <c r="J46" s="28">
        <v>0</v>
      </c>
      <c r="K46" s="28">
        <v>2.1699215489900947E-3</v>
      </c>
      <c r="L46" s="28">
        <v>5.2465023317787018E-3</v>
      </c>
      <c r="M46" s="28">
        <v>-6.6274542291444583E-4</v>
      </c>
      <c r="N46" s="28">
        <v>6.9634419298683081E-3</v>
      </c>
      <c r="O46" s="94">
        <v>-5.7627397711369488E-3</v>
      </c>
    </row>
    <row r="47" spans="2:15" x14ac:dyDescent="0.25">
      <c r="B47" s="77"/>
      <c r="C47" s="124" t="s">
        <v>70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2:15" x14ac:dyDescent="0.25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51" spans="2:15" x14ac:dyDescent="0.25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</row>
    <row r="52" spans="2:15" x14ac:dyDescent="0.25">
      <c r="B52" s="77"/>
      <c r="C52" s="125" t="s">
        <v>35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</row>
    <row r="53" spans="2:15" x14ac:dyDescent="0.25">
      <c r="B53" s="7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</row>
    <row r="54" spans="2:15" x14ac:dyDescent="0.25">
      <c r="B54" s="77"/>
      <c r="C54" s="10"/>
      <c r="D54" s="10"/>
      <c r="E54" s="10"/>
      <c r="F54" s="10"/>
      <c r="G54" s="10"/>
      <c r="H54" s="10"/>
      <c r="I54" s="122" t="s">
        <v>49</v>
      </c>
      <c r="J54" s="122"/>
      <c r="K54" s="122"/>
      <c r="L54" s="122"/>
      <c r="M54" s="122"/>
      <c r="N54" s="122"/>
      <c r="O54" s="79"/>
    </row>
    <row r="55" spans="2:15" x14ac:dyDescent="0.25">
      <c r="B55" s="77"/>
      <c r="C55" s="10"/>
      <c r="D55" s="10"/>
      <c r="E55" s="10"/>
      <c r="F55" s="10"/>
      <c r="G55" s="10"/>
      <c r="H55" s="10"/>
      <c r="I55" s="10"/>
      <c r="J55" s="10"/>
      <c r="K55" s="38"/>
      <c r="L55" s="10"/>
      <c r="M55" s="10"/>
      <c r="N55" s="10"/>
      <c r="O55" s="79"/>
    </row>
    <row r="56" spans="2:15" x14ac:dyDescent="0.25">
      <c r="B56" s="77"/>
      <c r="C56" s="139" t="str">
        <f>+CONCATENATE("Los alimentos son el principal componente de la canasta familiar. El Índice de precios al consumidor del ", I58, "  en la región tuvo un crecimiento de ", FIXED(100*M58,1),"%,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Azúcar  en la región tuvo un crecimiento de 0.0%, en tanto los precios de Leche, quesos y huevos tuvieron un crecimiento de 10.3%. Por otro lado los precios por Energía eléctrica, aumentaron -2.6% de enero a dicembre del 2017.</v>
      </c>
      <c r="D56" s="139"/>
      <c r="E56" s="139"/>
      <c r="F56" s="139"/>
      <c r="G56" s="139"/>
      <c r="H56" s="10"/>
      <c r="I56" s="39" t="s">
        <v>36</v>
      </c>
      <c r="J56" s="40"/>
      <c r="K56" s="41">
        <v>2015</v>
      </c>
      <c r="L56" s="41">
        <v>2016</v>
      </c>
      <c r="M56" s="41">
        <v>2017</v>
      </c>
      <c r="N56" s="42" t="s">
        <v>48</v>
      </c>
      <c r="O56" s="79"/>
    </row>
    <row r="57" spans="2:15" x14ac:dyDescent="0.25">
      <c r="B57" s="77"/>
      <c r="C57" s="139"/>
      <c r="D57" s="139"/>
      <c r="E57" s="139"/>
      <c r="F57" s="139"/>
      <c r="G57" s="139"/>
      <c r="H57" s="10"/>
      <c r="I57" s="10" t="s">
        <v>37</v>
      </c>
      <c r="J57" s="38"/>
      <c r="K57" s="68"/>
      <c r="L57" s="68"/>
      <c r="M57" s="68"/>
      <c r="N57" s="38"/>
      <c r="O57" s="79"/>
    </row>
    <row r="58" spans="2:15" x14ac:dyDescent="0.25">
      <c r="B58" s="77"/>
      <c r="C58" s="139"/>
      <c r="D58" s="139"/>
      <c r="E58" s="139"/>
      <c r="F58" s="139"/>
      <c r="G58" s="139"/>
      <c r="H58" s="10"/>
      <c r="I58" s="43" t="s">
        <v>38</v>
      </c>
      <c r="J58" s="10"/>
      <c r="K58" s="44">
        <v>0.20004905166775666</v>
      </c>
      <c r="L58" s="44">
        <v>0</v>
      </c>
      <c r="M58" s="44">
        <v>0</v>
      </c>
      <c r="N58" s="45">
        <f>+(M58-L58)*100</f>
        <v>0</v>
      </c>
      <c r="O58" s="79"/>
    </row>
    <row r="59" spans="2:15" x14ac:dyDescent="0.25">
      <c r="B59" s="77"/>
      <c r="C59" s="139"/>
      <c r="D59" s="139"/>
      <c r="E59" s="139"/>
      <c r="F59" s="139"/>
      <c r="G59" s="139"/>
      <c r="H59" s="10"/>
      <c r="I59" s="43" t="s">
        <v>39</v>
      </c>
      <c r="J59" s="10"/>
      <c r="K59" s="44">
        <v>2.1282351880241634E-2</v>
      </c>
      <c r="L59" s="44">
        <v>-5.6512141280353756E-3</v>
      </c>
      <c r="M59" s="44">
        <v>0.10274398366042092</v>
      </c>
      <c r="N59" s="45">
        <f>+(M59-L59)*100</f>
        <v>10.839519778845631</v>
      </c>
      <c r="O59" s="79"/>
    </row>
    <row r="60" spans="2:15" x14ac:dyDescent="0.25">
      <c r="B60" s="77"/>
      <c r="C60" s="139"/>
      <c r="D60" s="139"/>
      <c r="E60" s="139"/>
      <c r="F60" s="139"/>
      <c r="G60" s="139"/>
      <c r="H60" s="10"/>
      <c r="I60" s="43" t="s">
        <v>40</v>
      </c>
      <c r="J60" s="10"/>
      <c r="K60" s="44">
        <v>-2.2647636954106543E-2</v>
      </c>
      <c r="L60" s="44">
        <v>3.3315844700944508E-2</v>
      </c>
      <c r="M60" s="44">
        <v>0.10941863417110942</v>
      </c>
      <c r="N60" s="45">
        <f>+(M60-L60)*100</f>
        <v>7.6102789470164911</v>
      </c>
      <c r="O60" s="79"/>
    </row>
    <row r="61" spans="2:15" x14ac:dyDescent="0.25">
      <c r="B61" s="77"/>
      <c r="C61" s="139"/>
      <c r="D61" s="139"/>
      <c r="E61" s="139"/>
      <c r="F61" s="139"/>
      <c r="G61" s="139"/>
      <c r="H61" s="10"/>
      <c r="I61" s="46" t="s">
        <v>41</v>
      </c>
      <c r="J61" s="47"/>
      <c r="K61" s="48">
        <v>5.5394115510352115E-3</v>
      </c>
      <c r="L61" s="48">
        <v>-3.5762665944188643E-2</v>
      </c>
      <c r="M61" s="48">
        <v>0</v>
      </c>
      <c r="N61" s="49">
        <f>+(M61-L61)*100</f>
        <v>3.5762665944188643</v>
      </c>
      <c r="O61" s="79"/>
    </row>
    <row r="62" spans="2:15" x14ac:dyDescent="0.25">
      <c r="B62" s="77"/>
      <c r="C62" s="139"/>
      <c r="D62" s="139"/>
      <c r="E62" s="139"/>
      <c r="F62" s="139"/>
      <c r="G62" s="139"/>
      <c r="H62" s="10"/>
      <c r="I62" s="10" t="s">
        <v>42</v>
      </c>
      <c r="J62" s="10"/>
      <c r="K62" s="10"/>
      <c r="L62" s="10"/>
      <c r="M62" s="10"/>
      <c r="N62" s="45"/>
      <c r="O62" s="79"/>
    </row>
    <row r="63" spans="2:15" x14ac:dyDescent="0.25">
      <c r="B63" s="77"/>
      <c r="C63" s="139"/>
      <c r="D63" s="139"/>
      <c r="E63" s="139"/>
      <c r="F63" s="139"/>
      <c r="G63" s="139"/>
      <c r="H63" s="10"/>
      <c r="I63" s="43" t="s">
        <v>43</v>
      </c>
      <c r="J63" s="10"/>
      <c r="K63" s="44">
        <v>-5.7313048378008546E-2</v>
      </c>
      <c r="L63" s="44">
        <v>-1.3747758517632991E-2</v>
      </c>
      <c r="M63" s="44">
        <v>6.1125541125541138E-2</v>
      </c>
      <c r="N63" s="45">
        <f>+(M63-L63)*100</f>
        <v>7.4873299643174125</v>
      </c>
      <c r="O63" s="79"/>
    </row>
    <row r="64" spans="2:15" x14ac:dyDescent="0.25">
      <c r="B64" s="77"/>
      <c r="C64" s="139"/>
      <c r="D64" s="139"/>
      <c r="E64" s="139"/>
      <c r="F64" s="139"/>
      <c r="G64" s="139"/>
      <c r="H64" s="10"/>
      <c r="I64" s="46" t="s">
        <v>44</v>
      </c>
      <c r="J64" s="47"/>
      <c r="K64" s="48">
        <v>0.19529758806177333</v>
      </c>
      <c r="L64" s="48">
        <v>-9.7989402627569611E-3</v>
      </c>
      <c r="M64" s="48">
        <v>-2.60958803694471E-2</v>
      </c>
      <c r="N64" s="49">
        <f>+(M64-L64)*100</f>
        <v>-1.6296940106690139</v>
      </c>
      <c r="O64" s="79"/>
    </row>
    <row r="65" spans="2:15" x14ac:dyDescent="0.25">
      <c r="B65" s="77"/>
      <c r="C65" s="139"/>
      <c r="D65" s="139"/>
      <c r="E65" s="139"/>
      <c r="F65" s="139"/>
      <c r="G65" s="139"/>
      <c r="H65" s="10"/>
      <c r="I65" s="10" t="s">
        <v>10</v>
      </c>
      <c r="J65" s="10"/>
      <c r="K65" s="10"/>
      <c r="L65" s="10"/>
      <c r="M65" s="10"/>
      <c r="N65" s="45"/>
      <c r="O65" s="79"/>
    </row>
    <row r="66" spans="2:15" x14ac:dyDescent="0.25">
      <c r="B66" s="77"/>
      <c r="C66" s="139"/>
      <c r="D66" s="139"/>
      <c r="E66" s="139"/>
      <c r="F66" s="139"/>
      <c r="G66" s="139"/>
      <c r="H66" s="10"/>
      <c r="I66" s="43" t="s">
        <v>50</v>
      </c>
      <c r="J66" s="10"/>
      <c r="K66" s="51">
        <v>9.682051282051285E-2</v>
      </c>
      <c r="L66" s="44">
        <v>-5.5545165513371964E-2</v>
      </c>
      <c r="M66" s="44">
        <v>-3.8712871287128636E-2</v>
      </c>
      <c r="N66" s="45">
        <f>+(M66-L66)*100</f>
        <v>1.6832294226243327</v>
      </c>
      <c r="O66" s="79"/>
    </row>
    <row r="67" spans="2:15" x14ac:dyDescent="0.25">
      <c r="B67" s="77"/>
      <c r="C67" s="139"/>
      <c r="D67" s="139"/>
      <c r="E67" s="139"/>
      <c r="F67" s="139"/>
      <c r="G67" s="139"/>
      <c r="H67" s="10"/>
      <c r="I67" s="46" t="s">
        <v>51</v>
      </c>
      <c r="J67" s="47"/>
      <c r="K67" s="52">
        <v>-1.195831047723539E-2</v>
      </c>
      <c r="L67" s="48">
        <v>7.772596047079805E-4</v>
      </c>
      <c r="M67" s="48">
        <v>7.7665594141795857E-4</v>
      </c>
      <c r="N67" s="49">
        <f>+(M67-L67)*100</f>
        <v>-6.0366329002192742E-5</v>
      </c>
      <c r="O67" s="79"/>
    </row>
    <row r="68" spans="2:15" x14ac:dyDescent="0.25">
      <c r="B68" s="77"/>
      <c r="C68" s="10"/>
      <c r="D68" s="10"/>
      <c r="E68" s="10"/>
      <c r="F68" s="10"/>
      <c r="G68" s="10"/>
      <c r="H68" s="10"/>
      <c r="I68" s="50" t="s">
        <v>52</v>
      </c>
      <c r="J68" s="10"/>
      <c r="K68" s="10"/>
      <c r="L68" s="10"/>
      <c r="M68" s="10"/>
      <c r="N68" s="10"/>
      <c r="O68" s="79"/>
    </row>
    <row r="69" spans="2:15" x14ac:dyDescent="0.25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2"/>
    </row>
  </sheetData>
  <mergeCells count="14">
    <mergeCell ref="C52:O52"/>
    <mergeCell ref="I54:N54"/>
    <mergeCell ref="C56:G67"/>
    <mergeCell ref="B1:O2"/>
    <mergeCell ref="C7:O7"/>
    <mergeCell ref="C9:N11"/>
    <mergeCell ref="C12:N12"/>
    <mergeCell ref="C14:G15"/>
    <mergeCell ref="H14:N14"/>
    <mergeCell ref="C25:N25"/>
    <mergeCell ref="C30:O30"/>
    <mergeCell ref="C32:O33"/>
    <mergeCell ref="C35:O35"/>
    <mergeCell ref="C47:O4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69"/>
  <sheetViews>
    <sheetView zoomScaleNormal="100" workbookViewId="0">
      <selection activeCell="B1" sqref="B1:O2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2" t="s">
        <v>82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2:15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+C52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/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2:15" x14ac:dyDescent="0.25">
      <c r="B7" s="77"/>
      <c r="C7" s="125" t="s">
        <v>1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2:15" x14ac:dyDescent="0.25">
      <c r="B8" s="77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2:15" ht="15" customHeight="1" x14ac:dyDescent="0.25">
      <c r="B9" s="77"/>
      <c r="C9" s="127" t="str">
        <f>+CONCATENATE("La variación anual de enero a diciembre 2017 en esta región registró una tasa de ",   FIXED(N16*100, 1 ), "%, impulsado por el aumento general en los precios del grupo ",C17, " que registró un incremento del ",FIXED(N17*100, 1 ), "% como principal grupo de consumo, cabe resaltar el aumento en los precios de  ", C21, " en ",FIXED(N21*100, 1 ), "%.")</f>
        <v>La variación anual de enero a diciembre 2017 en esta región registró una tasa de 0.9%, impulsado por el aumento general en los precios del grupo Alimentos y bebidas que registró un incremento del -1.1% como principal grupo de consumo, cabe resaltar el aumento en los precios de  Cuidados y conservación de la salud en 3.7%.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78"/>
    </row>
    <row r="10" spans="2:15" x14ac:dyDescent="0.25">
      <c r="B10" s="7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78"/>
    </row>
    <row r="11" spans="2:15" x14ac:dyDescent="0.25">
      <c r="B11" s="7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78"/>
    </row>
    <row r="12" spans="2:15" ht="15" customHeight="1" x14ac:dyDescent="0.25">
      <c r="B12" s="77"/>
      <c r="C12" s="122" t="s">
        <v>46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79"/>
    </row>
    <row r="13" spans="2:15" x14ac:dyDescent="0.25"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9"/>
    </row>
    <row r="14" spans="2:15" x14ac:dyDescent="0.25">
      <c r="B14" s="77"/>
      <c r="C14" s="128" t="s">
        <v>2</v>
      </c>
      <c r="D14" s="129"/>
      <c r="E14" s="129"/>
      <c r="F14" s="129"/>
      <c r="G14" s="129"/>
      <c r="H14" s="133" t="s">
        <v>3</v>
      </c>
      <c r="I14" s="134"/>
      <c r="J14" s="134"/>
      <c r="K14" s="134"/>
      <c r="L14" s="134"/>
      <c r="M14" s="134"/>
      <c r="N14" s="135"/>
      <c r="O14" s="79"/>
    </row>
    <row r="15" spans="2:15" x14ac:dyDescent="0.25">
      <c r="B15" s="77"/>
      <c r="C15" s="130"/>
      <c r="D15" s="131"/>
      <c r="E15" s="131"/>
      <c r="F15" s="131"/>
      <c r="G15" s="132"/>
      <c r="H15" s="24">
        <v>2011</v>
      </c>
      <c r="I15" s="24">
        <v>2012</v>
      </c>
      <c r="J15" s="24">
        <v>2013</v>
      </c>
      <c r="K15" s="24">
        <v>2014</v>
      </c>
      <c r="L15" s="24">
        <v>2015</v>
      </c>
      <c r="M15" s="24">
        <v>2016</v>
      </c>
      <c r="N15" s="24">
        <v>2017</v>
      </c>
      <c r="O15" s="79"/>
    </row>
    <row r="16" spans="2:15" x14ac:dyDescent="0.25">
      <c r="B16" s="77"/>
      <c r="C16" s="18" t="s">
        <v>4</v>
      </c>
      <c r="D16" s="19"/>
      <c r="E16" s="19"/>
      <c r="F16" s="19"/>
      <c r="G16" s="20"/>
      <c r="H16" s="25">
        <v>5.5299086533739272E-2</v>
      </c>
      <c r="I16" s="26">
        <v>3.1831720029784183E-2</v>
      </c>
      <c r="J16" s="26">
        <v>3.2383186000360942E-2</v>
      </c>
      <c r="K16" s="26">
        <v>2.9357798165137616E-2</v>
      </c>
      <c r="L16" s="26">
        <v>2.5040319157966229E-2</v>
      </c>
      <c r="M16" s="26">
        <v>4.2812189466710837E-2</v>
      </c>
      <c r="N16" s="26">
        <v>8.8938299055030257E-3</v>
      </c>
      <c r="O16" s="79"/>
    </row>
    <row r="17" spans="2:15" s="3" customFormat="1" x14ac:dyDescent="0.25">
      <c r="B17" s="77"/>
      <c r="C17" s="21" t="s">
        <v>5</v>
      </c>
      <c r="D17" s="22"/>
      <c r="E17" s="22"/>
      <c r="F17" s="22"/>
      <c r="G17" s="23"/>
      <c r="H17" s="27">
        <v>8.998035363457757E-2</v>
      </c>
      <c r="I17" s="27">
        <v>4.3529199711607847E-2</v>
      </c>
      <c r="J17" s="27">
        <v>3.9381639174367322E-2</v>
      </c>
      <c r="K17" s="27">
        <v>4.2376402160365645E-2</v>
      </c>
      <c r="L17" s="27">
        <v>3.4356317257871583E-2</v>
      </c>
      <c r="M17" s="27">
        <v>2.5508631319358877E-2</v>
      </c>
      <c r="N17" s="27">
        <v>-1.1121965882618046E-2</v>
      </c>
      <c r="O17" s="79"/>
    </row>
    <row r="18" spans="2:15" s="3" customFormat="1" x14ac:dyDescent="0.25">
      <c r="B18" s="77"/>
      <c r="C18" s="21" t="s">
        <v>6</v>
      </c>
      <c r="D18" s="22"/>
      <c r="E18" s="22"/>
      <c r="F18" s="22"/>
      <c r="G18" s="23"/>
      <c r="H18" s="27">
        <v>3.0548506734335401E-2</v>
      </c>
      <c r="I18" s="27">
        <v>7.3870631688606192E-3</v>
      </c>
      <c r="J18" s="27">
        <v>2.0776534737237951E-2</v>
      </c>
      <c r="K18" s="27">
        <v>3.6839196905507521E-2</v>
      </c>
      <c r="L18" s="27">
        <v>2.3894119737075892E-2</v>
      </c>
      <c r="M18" s="27">
        <v>6.5064630866660256E-3</v>
      </c>
      <c r="N18" s="27">
        <v>1.6807446991897956E-2</v>
      </c>
      <c r="O18" s="79"/>
    </row>
    <row r="19" spans="2:15" s="3" customFormat="1" x14ac:dyDescent="0.25">
      <c r="B19" s="77"/>
      <c r="C19" s="21" t="s">
        <v>7</v>
      </c>
      <c r="D19" s="22"/>
      <c r="E19" s="22"/>
      <c r="F19" s="22"/>
      <c r="G19" s="23"/>
      <c r="H19" s="27">
        <v>3.2406942911608283E-2</v>
      </c>
      <c r="I19" s="27">
        <v>1.7395529640427565E-2</v>
      </c>
      <c r="J19" s="27">
        <v>7.498328398127807E-2</v>
      </c>
      <c r="K19" s="27">
        <v>3.7675493157988127E-2</v>
      </c>
      <c r="L19" s="27">
        <v>4.923788319917799E-2</v>
      </c>
      <c r="M19" s="27">
        <v>2.3504447890312585E-2</v>
      </c>
      <c r="N19" s="27">
        <v>6.379076628657554E-4</v>
      </c>
      <c r="O19" s="79"/>
    </row>
    <row r="20" spans="2:15" s="3" customFormat="1" x14ac:dyDescent="0.25">
      <c r="B20" s="77"/>
      <c r="C20" s="21" t="s">
        <v>8</v>
      </c>
      <c r="D20" s="22"/>
      <c r="E20" s="22"/>
      <c r="F20" s="22"/>
      <c r="G20" s="23"/>
      <c r="H20" s="27">
        <v>1.2031826120706413E-2</v>
      </c>
      <c r="I20" s="27">
        <v>7.0949185043145402E-3</v>
      </c>
      <c r="J20" s="27">
        <v>9.0441736481339241E-3</v>
      </c>
      <c r="K20" s="27">
        <v>7.4535333522030012E-3</v>
      </c>
      <c r="L20" s="27">
        <v>2.0322157707435951E-2</v>
      </c>
      <c r="M20" s="27">
        <v>2.8912345112436899E-2</v>
      </c>
      <c r="N20" s="27">
        <v>2.1855486173059768E-2</v>
      </c>
      <c r="O20" s="79"/>
    </row>
    <row r="21" spans="2:15" s="3" customFormat="1" x14ac:dyDescent="0.25">
      <c r="B21" s="77"/>
      <c r="C21" s="21" t="s">
        <v>9</v>
      </c>
      <c r="D21" s="22"/>
      <c r="E21" s="22"/>
      <c r="F21" s="22"/>
      <c r="G21" s="23"/>
      <c r="H21" s="27">
        <v>3.4685479129923591E-2</v>
      </c>
      <c r="I21" s="27">
        <v>3.4659090909090917E-2</v>
      </c>
      <c r="J21" s="27">
        <v>5.9125022881200806E-2</v>
      </c>
      <c r="K21" s="27">
        <v>1.8579329415831403E-2</v>
      </c>
      <c r="L21" s="27">
        <v>5.6672605412742882E-2</v>
      </c>
      <c r="M21" s="27">
        <v>3.2115616218386212E-2</v>
      </c>
      <c r="N21" s="27">
        <v>3.6950602878257577E-2</v>
      </c>
      <c r="O21" s="79"/>
    </row>
    <row r="22" spans="2:15" s="3" customFormat="1" ht="15" customHeight="1" x14ac:dyDescent="0.25">
      <c r="B22" s="77"/>
      <c r="C22" s="21" t="s">
        <v>10</v>
      </c>
      <c r="D22" s="22"/>
      <c r="E22" s="22"/>
      <c r="F22" s="22"/>
      <c r="G22" s="23"/>
      <c r="H22" s="27">
        <v>4.1517120962266008E-2</v>
      </c>
      <c r="I22" s="27">
        <v>2.6729999068641153E-2</v>
      </c>
      <c r="J22" s="27">
        <v>1.6962989840348275E-2</v>
      </c>
      <c r="K22" s="27">
        <v>-3.4787262510035388E-3</v>
      </c>
      <c r="L22" s="27">
        <v>-1.8796992481202923E-2</v>
      </c>
      <c r="M22" s="27">
        <v>0.13300492610837433</v>
      </c>
      <c r="N22" s="27">
        <v>1.6264090177133594E-2</v>
      </c>
      <c r="O22" s="79"/>
    </row>
    <row r="23" spans="2:15" s="3" customFormat="1" x14ac:dyDescent="0.25">
      <c r="B23" s="77"/>
      <c r="C23" s="21" t="s">
        <v>11</v>
      </c>
      <c r="D23" s="22"/>
      <c r="E23" s="22"/>
      <c r="F23" s="22"/>
      <c r="G23" s="23"/>
      <c r="H23" s="27">
        <v>3.8000000000000256E-3</v>
      </c>
      <c r="I23" s="27">
        <v>2.3411038055389577E-2</v>
      </c>
      <c r="J23" s="27">
        <v>1.508809500632724E-2</v>
      </c>
      <c r="K23" s="27">
        <v>3.231683927886464E-2</v>
      </c>
      <c r="L23" s="27">
        <v>2.4709707385044188E-2</v>
      </c>
      <c r="M23" s="27">
        <v>5.3485631402411249E-2</v>
      </c>
      <c r="N23" s="27">
        <v>6.7636175888477812E-2</v>
      </c>
      <c r="O23" s="79"/>
    </row>
    <row r="24" spans="2:15" s="3" customFormat="1" x14ac:dyDescent="0.25">
      <c r="B24" s="77"/>
      <c r="C24" s="21" t="s">
        <v>12</v>
      </c>
      <c r="D24" s="22"/>
      <c r="E24" s="22"/>
      <c r="F24" s="22"/>
      <c r="G24" s="10"/>
      <c r="H24" s="28">
        <v>2.0070148090413076E-2</v>
      </c>
      <c r="I24" s="28">
        <v>2.588347659980883E-2</v>
      </c>
      <c r="J24" s="28">
        <v>1.9178847407131494E-2</v>
      </c>
      <c r="K24" s="28">
        <v>7.9473828446150474E-3</v>
      </c>
      <c r="L24" s="28">
        <v>2.1116548849012151E-2</v>
      </c>
      <c r="M24" s="28">
        <v>3.3194284192775259E-2</v>
      </c>
      <c r="N24" s="28">
        <v>3.3330469890902936E-2</v>
      </c>
      <c r="O24" s="79"/>
    </row>
    <row r="25" spans="2:15" s="3" customFormat="1" x14ac:dyDescent="0.25">
      <c r="B25" s="77"/>
      <c r="C25" s="136" t="s">
        <v>45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79"/>
    </row>
    <row r="26" spans="2:15" s="3" customFormat="1" x14ac:dyDescent="0.25">
      <c r="B26" s="7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9"/>
    </row>
    <row r="27" spans="2:15" s="3" customFormat="1" x14ac:dyDescent="0.25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</row>
    <row r="30" spans="2:15" x14ac:dyDescent="0.25">
      <c r="B30" s="74"/>
      <c r="C30" s="118" t="s">
        <v>13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2:15" x14ac:dyDescent="0.25">
      <c r="B31" s="77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2:15" x14ac:dyDescent="0.25">
      <c r="B32" s="77"/>
      <c r="C32" s="120" t="str">
        <f>+CONCATENATE("El mes con mayor crecimiento (mensual) fue ", F37,", creciendo ", FIXED(F38*100,1),"% en relación a ", E37," del mismo año. En tanto que en ",H37, " se registró una disminución de ",FIXED(H38*100,1),"% en relación a ",G37,". ")</f>
        <v xml:space="preserve">El mes con mayor crecimiento (mensual) fue Marzo, creciendo 0.8% en relación a Febrero del mismo año. En tanto que en Mayo se registró una disminución de -1.0% en relación a Abril. 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/>
    </row>
    <row r="33" spans="2:15" x14ac:dyDescent="0.25">
      <c r="B33" s="77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</row>
    <row r="34" spans="2:15" x14ac:dyDescent="0.25">
      <c r="B34" s="7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9"/>
    </row>
    <row r="35" spans="2:15" x14ac:dyDescent="0.25">
      <c r="B35" s="77"/>
      <c r="C35" s="122" t="s">
        <v>47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  <row r="36" spans="2:15" x14ac:dyDescent="0.25">
      <c r="B36" s="7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9"/>
    </row>
    <row r="37" spans="2:15" x14ac:dyDescent="0.25">
      <c r="B37" s="77"/>
      <c r="C37" s="31" t="s">
        <v>0</v>
      </c>
      <c r="D37" s="34" t="s">
        <v>14</v>
      </c>
      <c r="E37" s="34" t="s">
        <v>15</v>
      </c>
      <c r="F37" s="34" t="s">
        <v>16</v>
      </c>
      <c r="G37" s="34" t="s">
        <v>17</v>
      </c>
      <c r="H37" s="34" t="s">
        <v>18</v>
      </c>
      <c r="I37" s="34" t="s">
        <v>19</v>
      </c>
      <c r="J37" s="34" t="s">
        <v>20</v>
      </c>
      <c r="K37" s="34" t="s">
        <v>21</v>
      </c>
      <c r="L37" s="34" t="s">
        <v>22</v>
      </c>
      <c r="M37" s="34" t="s">
        <v>23</v>
      </c>
      <c r="N37" s="34" t="s">
        <v>24</v>
      </c>
      <c r="O37" s="34" t="s">
        <v>25</v>
      </c>
    </row>
    <row r="38" spans="2:15" x14ac:dyDescent="0.25">
      <c r="B38" s="77"/>
      <c r="C38" s="32" t="s">
        <v>26</v>
      </c>
      <c r="D38" s="26">
        <v>6.0350988644484183E-3</v>
      </c>
      <c r="E38" s="26">
        <v>-4.7359696897941728E-4</v>
      </c>
      <c r="F38" s="26">
        <v>8.2129037352918211E-3</v>
      </c>
      <c r="G38" s="26">
        <v>3.2114044019739829E-3</v>
      </c>
      <c r="H38" s="26">
        <v>-9.9937539038101875E-3</v>
      </c>
      <c r="I38" s="26">
        <v>-1.9716088328075587E-3</v>
      </c>
      <c r="J38" s="26">
        <v>1.1062821019360847E-3</v>
      </c>
      <c r="K38" s="26">
        <v>7.1828873628541068E-3</v>
      </c>
      <c r="L38" s="26">
        <v>4.7021943573666292E-4</v>
      </c>
      <c r="M38" s="26">
        <v>-4.6999843333861424E-4</v>
      </c>
      <c r="N38" s="26">
        <v>-1.1755485893416573E-3</v>
      </c>
      <c r="O38" s="26">
        <v>-3.1384856806591088E-3</v>
      </c>
    </row>
    <row r="39" spans="2:15" s="3" customFormat="1" x14ac:dyDescent="0.25">
      <c r="B39" s="77"/>
      <c r="C39" s="33" t="s">
        <v>27</v>
      </c>
      <c r="D39" s="28">
        <v>1.1798301645750353E-2</v>
      </c>
      <c r="E39" s="28">
        <v>-2.8223410576351249E-3</v>
      </c>
      <c r="F39" s="28">
        <v>6.7034112915242972E-4</v>
      </c>
      <c r="G39" s="28">
        <v>8.1131373278748864E-3</v>
      </c>
      <c r="H39" s="28">
        <v>-2.1042528056704035E-2</v>
      </c>
      <c r="I39" s="28">
        <v>-6.0336375292254774E-3</v>
      </c>
      <c r="J39" s="28">
        <v>1.289930950755025E-3</v>
      </c>
      <c r="K39" s="28">
        <v>1.1821764170960813E-2</v>
      </c>
      <c r="L39" s="28">
        <v>-9.7363690832852345E-4</v>
      </c>
      <c r="M39" s="28">
        <v>-7.4968138541120499E-4</v>
      </c>
      <c r="N39" s="28">
        <v>-3.0009753169780717E-3</v>
      </c>
      <c r="O39" s="28">
        <v>-9.782526901948807E-3</v>
      </c>
    </row>
    <row r="40" spans="2:15" x14ac:dyDescent="0.25">
      <c r="B40" s="77"/>
      <c r="C40" s="33" t="s">
        <v>28</v>
      </c>
      <c r="D40" s="28">
        <v>2.5857610756774285E-4</v>
      </c>
      <c r="E40" s="28">
        <v>-2.2404136148210796E-3</v>
      </c>
      <c r="F40" s="28">
        <v>1.6409016322653791E-3</v>
      </c>
      <c r="G40" s="28">
        <v>-4.0524228315226285E-3</v>
      </c>
      <c r="H40" s="28">
        <v>4.3286295558830901E-4</v>
      </c>
      <c r="I40" s="28">
        <v>1.2114918656974671E-2</v>
      </c>
      <c r="J40" s="28">
        <v>1.7954856361148686E-3</v>
      </c>
      <c r="K40" s="28">
        <v>-5.9742254843397902E-4</v>
      </c>
      <c r="L40" s="28">
        <v>-2.3057216054653829E-3</v>
      </c>
      <c r="M40" s="28">
        <v>-1.1983223487117556E-3</v>
      </c>
      <c r="N40" s="28">
        <v>3.3421887051161558E-3</v>
      </c>
      <c r="O40" s="28">
        <v>7.6016399043388194E-3</v>
      </c>
    </row>
    <row r="41" spans="2:15" s="3" customFormat="1" x14ac:dyDescent="0.25">
      <c r="B41" s="77"/>
      <c r="C41" s="33" t="s">
        <v>29</v>
      </c>
      <c r="D41" s="28">
        <v>5.5816920500761924E-4</v>
      </c>
      <c r="E41" s="28">
        <v>-9.0054191903092828E-3</v>
      </c>
      <c r="F41" s="28">
        <v>6.0313630880579616E-3</v>
      </c>
      <c r="G41" s="28">
        <v>0</v>
      </c>
      <c r="H41" s="28">
        <v>-1.8545163868904813E-2</v>
      </c>
      <c r="I41" s="28">
        <v>5.7012542759404816E-4</v>
      </c>
      <c r="J41" s="28">
        <v>1.7094017094017033E-3</v>
      </c>
      <c r="K41" s="28">
        <v>9.263773768893202E-3</v>
      </c>
      <c r="L41" s="28">
        <v>4.0257648953301306E-4</v>
      </c>
      <c r="M41" s="28">
        <v>-4.024144869214652E-4</v>
      </c>
      <c r="N41" s="28">
        <v>4.9114331723028037E-3</v>
      </c>
      <c r="O41" s="28">
        <v>5.4482813877092529E-3</v>
      </c>
    </row>
    <row r="42" spans="2:15" s="3" customFormat="1" x14ac:dyDescent="0.25">
      <c r="B42" s="77"/>
      <c r="C42" s="33" t="s">
        <v>30</v>
      </c>
      <c r="D42" s="28">
        <v>1.6949152542373724E-3</v>
      </c>
      <c r="E42" s="28">
        <v>2.4044883783060911E-3</v>
      </c>
      <c r="F42" s="28">
        <v>8.8841506751946575E-4</v>
      </c>
      <c r="G42" s="28">
        <v>4.7044203799040396E-3</v>
      </c>
      <c r="H42" s="28">
        <v>6.7143740613129221E-3</v>
      </c>
      <c r="I42" s="28">
        <v>3.2470381746378951E-3</v>
      </c>
      <c r="J42" s="28">
        <v>3.8488453463962902E-3</v>
      </c>
      <c r="K42" s="28">
        <v>7.5810386894388238E-3</v>
      </c>
      <c r="L42" s="28">
        <v>-1.9026204272247771E-3</v>
      </c>
      <c r="M42" s="28">
        <v>-3.5525517719434685E-3</v>
      </c>
      <c r="N42" s="28">
        <v>-1.8260869565216442E-3</v>
      </c>
      <c r="O42" s="28">
        <v>-2.0907744577054466E-3</v>
      </c>
    </row>
    <row r="43" spans="2:15" s="3" customFormat="1" x14ac:dyDescent="0.25">
      <c r="B43" s="77"/>
      <c r="C43" s="33" t="s">
        <v>31</v>
      </c>
      <c r="D43" s="28">
        <v>3.7339556592763667E-3</v>
      </c>
      <c r="E43" s="28">
        <v>7.5951329148258306E-3</v>
      </c>
      <c r="F43" s="28">
        <v>4.2304438120146504E-3</v>
      </c>
      <c r="G43" s="28">
        <v>-4.6721813725491002E-3</v>
      </c>
      <c r="H43" s="28">
        <v>1.1542901115813686E-2</v>
      </c>
      <c r="I43" s="28">
        <v>2.3583111449221317E-3</v>
      </c>
      <c r="J43" s="28">
        <v>-3.7947783849412442E-4</v>
      </c>
      <c r="K43" s="28">
        <v>7.8202110697744853E-3</v>
      </c>
      <c r="L43" s="28">
        <v>4.1434383004368414E-3</v>
      </c>
      <c r="M43" s="28">
        <v>-2.175707104808966E-3</v>
      </c>
      <c r="N43" s="28">
        <v>-6.5413533834586257E-3</v>
      </c>
      <c r="O43" s="28">
        <v>8.8549156134112295E-3</v>
      </c>
    </row>
    <row r="44" spans="2:15" s="3" customFormat="1" x14ac:dyDescent="0.25">
      <c r="B44" s="77"/>
      <c r="C44" s="33" t="s">
        <v>32</v>
      </c>
      <c r="D44" s="28">
        <v>-1.6103059581318302E-4</v>
      </c>
      <c r="E44" s="28">
        <v>5.3148655177968074E-3</v>
      </c>
      <c r="F44" s="28">
        <v>2.4030759372006827E-4</v>
      </c>
      <c r="G44" s="28">
        <v>-4.9651637703211904E-3</v>
      </c>
      <c r="H44" s="28">
        <v>5.6338028169014009E-3</v>
      </c>
      <c r="I44" s="28">
        <v>-4.8019207683069887E-4</v>
      </c>
      <c r="J44" s="28">
        <v>8.0070462006531784E-5</v>
      </c>
      <c r="K44" s="28">
        <v>2.5620496397116277E-3</v>
      </c>
      <c r="L44" s="28">
        <v>7.1074908161634642E-3</v>
      </c>
      <c r="M44" s="28">
        <v>6.343668226151955E-4</v>
      </c>
      <c r="N44" s="28">
        <v>-1.5849116411760233E-3</v>
      </c>
      <c r="O44" s="28">
        <v>1.8255417096595394E-3</v>
      </c>
    </row>
    <row r="45" spans="2:15" s="3" customFormat="1" x14ac:dyDescent="0.25">
      <c r="B45" s="77"/>
      <c r="C45" s="33" t="s">
        <v>33</v>
      </c>
      <c r="D45" s="28">
        <v>-2.4954823164958784E-3</v>
      </c>
      <c r="E45" s="28">
        <v>2.3291925465838137E-3</v>
      </c>
      <c r="F45" s="28">
        <v>7.083225750925215E-2</v>
      </c>
      <c r="G45" s="28">
        <v>3.2149172158812966E-4</v>
      </c>
      <c r="H45" s="28">
        <v>1.6069419893960379E-4</v>
      </c>
      <c r="I45" s="28">
        <v>-8.0334190231456937E-5</v>
      </c>
      <c r="J45" s="28">
        <v>-7.2306579898773204E-4</v>
      </c>
      <c r="K45" s="28">
        <v>-1.9295706705257931E-3</v>
      </c>
      <c r="L45" s="28">
        <v>-4.0277106492669912E-4</v>
      </c>
      <c r="M45" s="28">
        <v>2.4176001289388793E-4</v>
      </c>
      <c r="N45" s="28">
        <v>-4.028359651950808E-4</v>
      </c>
      <c r="O45" s="28">
        <v>0</v>
      </c>
    </row>
    <row r="46" spans="2:15" s="3" customFormat="1" x14ac:dyDescent="0.25">
      <c r="B46" s="77"/>
      <c r="C46" s="33" t="s">
        <v>34</v>
      </c>
      <c r="D46" s="28">
        <v>4.3810669186497009E-3</v>
      </c>
      <c r="E46" s="28">
        <v>6.072528224426943E-3</v>
      </c>
      <c r="F46" s="28">
        <v>1.7002465357496277E-4</v>
      </c>
      <c r="G46" s="28">
        <v>6.7998300042493298E-4</v>
      </c>
      <c r="H46" s="28">
        <v>3.3126645714771641E-3</v>
      </c>
      <c r="I46" s="28">
        <v>2.7091093802911193E-3</v>
      </c>
      <c r="J46" s="28">
        <v>3.0395136778116338E-3</v>
      </c>
      <c r="K46" s="28">
        <v>2.693602693602859E-3</v>
      </c>
      <c r="L46" s="28">
        <v>-4.197447951646005E-4</v>
      </c>
      <c r="M46" s="28">
        <v>1.931636852271712E-3</v>
      </c>
      <c r="N46" s="28">
        <v>2.3470243084660058E-3</v>
      </c>
      <c r="O46" s="28">
        <v>5.9374477337348353E-3</v>
      </c>
    </row>
    <row r="47" spans="2:15" x14ac:dyDescent="0.25">
      <c r="B47" s="77"/>
      <c r="C47" s="124" t="s">
        <v>70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2:15" x14ac:dyDescent="0.25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51" spans="2:15" x14ac:dyDescent="0.25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</row>
    <row r="52" spans="2:15" x14ac:dyDescent="0.25">
      <c r="B52" s="77"/>
      <c r="C52" s="125" t="s">
        <v>35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</row>
    <row r="53" spans="2:15" x14ac:dyDescent="0.25">
      <c r="B53" s="7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</row>
    <row r="54" spans="2:15" x14ac:dyDescent="0.25">
      <c r="B54" s="77"/>
      <c r="C54" s="10"/>
      <c r="D54" s="10"/>
      <c r="E54" s="10"/>
      <c r="F54" s="10"/>
      <c r="G54" s="10"/>
      <c r="H54" s="10"/>
      <c r="I54" s="122" t="s">
        <v>49</v>
      </c>
      <c r="J54" s="122"/>
      <c r="K54" s="122"/>
      <c r="L54" s="122"/>
      <c r="M54" s="122"/>
      <c r="N54" s="122"/>
      <c r="O54" s="79"/>
    </row>
    <row r="55" spans="2:15" x14ac:dyDescent="0.25">
      <c r="B55" s="77"/>
      <c r="C55" s="10"/>
      <c r="D55" s="10"/>
      <c r="E55" s="10"/>
      <c r="F55" s="10"/>
      <c r="G55" s="10"/>
      <c r="H55" s="10"/>
      <c r="I55" s="10"/>
      <c r="J55" s="10"/>
      <c r="K55" s="38"/>
      <c r="L55" s="10"/>
      <c r="M55" s="10"/>
      <c r="N55" s="10"/>
      <c r="O55" s="79"/>
    </row>
    <row r="56" spans="2:15" x14ac:dyDescent="0.25">
      <c r="B56" s="77"/>
      <c r="C56" s="139" t="str">
        <f>+CONCATENATE("Los alimentos son el principal componente de la canasta familiar. El Índice de precios al consumidor del ", I58, "  en la región tuvo un crecimiento de ", FIXED(100*M58,1),"%,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Azúcar  en la región tuvo un crecimiento de -0.7%, en tanto los precios de Leche, quesos y huevos tuvieron un crecimiento de 5.1%. Por otro lado los precios por Energía eléctrica, aumentaron -2.4% de enero a dicembre del 2017.</v>
      </c>
      <c r="D56" s="139"/>
      <c r="E56" s="139"/>
      <c r="F56" s="139"/>
      <c r="G56" s="139"/>
      <c r="H56" s="10"/>
      <c r="I56" s="39" t="s">
        <v>36</v>
      </c>
      <c r="J56" s="40"/>
      <c r="K56" s="41">
        <v>2015</v>
      </c>
      <c r="L56" s="41">
        <v>2016</v>
      </c>
      <c r="M56" s="41">
        <v>2017</v>
      </c>
      <c r="N56" s="42" t="s">
        <v>48</v>
      </c>
      <c r="O56" s="79"/>
    </row>
    <row r="57" spans="2:15" x14ac:dyDescent="0.25">
      <c r="B57" s="77"/>
      <c r="C57" s="139"/>
      <c r="D57" s="139"/>
      <c r="E57" s="139"/>
      <c r="F57" s="139"/>
      <c r="G57" s="139"/>
      <c r="H57" s="10"/>
      <c r="I57" s="10" t="s">
        <v>37</v>
      </c>
      <c r="J57" s="38"/>
      <c r="K57" s="68"/>
      <c r="L57" s="68"/>
      <c r="M57" s="68"/>
      <c r="N57" s="38"/>
      <c r="O57" s="79"/>
    </row>
    <row r="58" spans="2:15" x14ac:dyDescent="0.25">
      <c r="B58" s="77"/>
      <c r="C58" s="139"/>
      <c r="D58" s="139"/>
      <c r="E58" s="139"/>
      <c r="F58" s="139"/>
      <c r="G58" s="139"/>
      <c r="H58" s="10"/>
      <c r="I58" s="43" t="s">
        <v>38</v>
      </c>
      <c r="J58" s="10"/>
      <c r="K58" s="44">
        <v>9.1680814940577227E-2</v>
      </c>
      <c r="L58" s="44">
        <v>6.2044691822869646E-2</v>
      </c>
      <c r="M58" s="44">
        <v>-6.859344894026842E-3</v>
      </c>
      <c r="N58" s="45">
        <f>+(M58-L58)*100</f>
        <v>-6.8904036716896488</v>
      </c>
      <c r="O58" s="79"/>
    </row>
    <row r="59" spans="2:15" x14ac:dyDescent="0.25">
      <c r="B59" s="77"/>
      <c r="C59" s="139"/>
      <c r="D59" s="139"/>
      <c r="E59" s="139"/>
      <c r="F59" s="139"/>
      <c r="G59" s="139"/>
      <c r="H59" s="10"/>
      <c r="I59" s="43" t="s">
        <v>39</v>
      </c>
      <c r="J59" s="10"/>
      <c r="K59" s="44">
        <v>1.6060225846926013E-2</v>
      </c>
      <c r="L59" s="44">
        <v>8.3971350950851065E-3</v>
      </c>
      <c r="M59" s="44">
        <v>5.0861294799575463E-2</v>
      </c>
      <c r="N59" s="45">
        <f>+(M59-L59)*100</f>
        <v>4.2464159704490356</v>
      </c>
      <c r="O59" s="79"/>
    </row>
    <row r="60" spans="2:15" x14ac:dyDescent="0.25">
      <c r="B60" s="77"/>
      <c r="C60" s="139"/>
      <c r="D60" s="139"/>
      <c r="E60" s="139"/>
      <c r="F60" s="139"/>
      <c r="G60" s="139"/>
      <c r="H60" s="10"/>
      <c r="I60" s="43" t="s">
        <v>40</v>
      </c>
      <c r="J60" s="10"/>
      <c r="K60" s="44">
        <v>2.8560188827694732E-2</v>
      </c>
      <c r="L60" s="44">
        <v>-4.7349498967337089E-2</v>
      </c>
      <c r="M60" s="44">
        <v>2.4731010117231333E-2</v>
      </c>
      <c r="N60" s="45">
        <f>+(M60-L60)*100</f>
        <v>7.2080509084568423</v>
      </c>
      <c r="O60" s="79"/>
    </row>
    <row r="61" spans="2:15" x14ac:dyDescent="0.25">
      <c r="B61" s="77"/>
      <c r="C61" s="139"/>
      <c r="D61" s="139"/>
      <c r="E61" s="139"/>
      <c r="F61" s="139"/>
      <c r="G61" s="139"/>
      <c r="H61" s="10"/>
      <c r="I61" s="46" t="s">
        <v>41</v>
      </c>
      <c r="J61" s="47"/>
      <c r="K61" s="48">
        <v>8.7401292175161682E-2</v>
      </c>
      <c r="L61" s="48">
        <v>1.3120977058920458E-2</v>
      </c>
      <c r="M61" s="48">
        <v>-1.1403437321820808E-3</v>
      </c>
      <c r="N61" s="49">
        <f>+(M61-L61)*100</f>
        <v>-1.4261320791102539</v>
      </c>
      <c r="O61" s="79"/>
    </row>
    <row r="62" spans="2:15" x14ac:dyDescent="0.25">
      <c r="B62" s="77"/>
      <c r="C62" s="139"/>
      <c r="D62" s="139"/>
      <c r="E62" s="139"/>
      <c r="F62" s="139"/>
      <c r="G62" s="139"/>
      <c r="H62" s="10"/>
      <c r="I62" s="10" t="s">
        <v>42</v>
      </c>
      <c r="J62" s="10"/>
      <c r="K62" s="10"/>
      <c r="L62" s="10"/>
      <c r="M62" s="10"/>
      <c r="N62" s="45"/>
      <c r="O62" s="79"/>
    </row>
    <row r="63" spans="2:15" x14ac:dyDescent="0.25">
      <c r="B63" s="77"/>
      <c r="C63" s="139"/>
      <c r="D63" s="139"/>
      <c r="E63" s="139"/>
      <c r="F63" s="139"/>
      <c r="G63" s="139"/>
      <c r="H63" s="10"/>
      <c r="I63" s="43" t="s">
        <v>43</v>
      </c>
      <c r="J63" s="10"/>
      <c r="K63" s="44">
        <v>-4.5195261079420845E-2</v>
      </c>
      <c r="L63" s="44">
        <v>-1.1397058823529371E-2</v>
      </c>
      <c r="M63" s="44">
        <v>3.7839345481591513E-2</v>
      </c>
      <c r="N63" s="45">
        <f>+(M63-L63)*100</f>
        <v>4.9236404305120889</v>
      </c>
      <c r="O63" s="79"/>
    </row>
    <row r="64" spans="2:15" x14ac:dyDescent="0.25">
      <c r="B64" s="77"/>
      <c r="C64" s="139"/>
      <c r="D64" s="139"/>
      <c r="E64" s="139"/>
      <c r="F64" s="139"/>
      <c r="G64" s="139"/>
      <c r="H64" s="10"/>
      <c r="I64" s="46" t="s">
        <v>44</v>
      </c>
      <c r="J64" s="47"/>
      <c r="K64" s="48">
        <v>0.15609601017326358</v>
      </c>
      <c r="L64" s="48">
        <v>5.4860442733397408E-2</v>
      </c>
      <c r="M64" s="48">
        <v>-2.3592283628779964E-2</v>
      </c>
      <c r="N64" s="49">
        <f>+(M64-L64)*100</f>
        <v>-7.8452726362177376</v>
      </c>
      <c r="O64" s="79"/>
    </row>
    <row r="65" spans="2:15" x14ac:dyDescent="0.25">
      <c r="B65" s="77"/>
      <c r="C65" s="139"/>
      <c r="D65" s="139"/>
      <c r="E65" s="139"/>
      <c r="F65" s="139"/>
      <c r="G65" s="139"/>
      <c r="H65" s="10"/>
      <c r="I65" s="10" t="s">
        <v>10</v>
      </c>
      <c r="J65" s="10"/>
      <c r="K65" s="10"/>
      <c r="L65" s="10"/>
      <c r="M65" s="10"/>
      <c r="N65" s="45"/>
      <c r="O65" s="79"/>
    </row>
    <row r="66" spans="2:15" x14ac:dyDescent="0.25">
      <c r="B66" s="77"/>
      <c r="C66" s="139"/>
      <c r="D66" s="139"/>
      <c r="E66" s="139"/>
      <c r="F66" s="139"/>
      <c r="G66" s="139"/>
      <c r="H66" s="10"/>
      <c r="I66" s="43" t="s">
        <v>50</v>
      </c>
      <c r="J66" s="10"/>
      <c r="K66" s="51">
        <v>8.7619381407177954E-4</v>
      </c>
      <c r="L66" s="44">
        <v>0.19425720038518768</v>
      </c>
      <c r="M66" s="44">
        <v>7.4769095440552213E-3</v>
      </c>
      <c r="N66" s="45">
        <f>+(M66-L66)*100</f>
        <v>-18.678029084113245</v>
      </c>
      <c r="O66" s="79"/>
    </row>
    <row r="67" spans="2:15" x14ac:dyDescent="0.25">
      <c r="B67" s="77"/>
      <c r="C67" s="139"/>
      <c r="D67" s="139"/>
      <c r="E67" s="139"/>
      <c r="F67" s="139"/>
      <c r="G67" s="139"/>
      <c r="H67" s="10"/>
      <c r="I67" s="46" t="s">
        <v>51</v>
      </c>
      <c r="J67" s="47"/>
      <c r="K67" s="52">
        <v>-9.5933718521750144E-3</v>
      </c>
      <c r="L67" s="48">
        <v>1.1007154650521933E-4</v>
      </c>
      <c r="M67" s="48">
        <v>0</v>
      </c>
      <c r="N67" s="49">
        <f>+(M67-L67)*100</f>
        <v>-1.1007154650521933E-2</v>
      </c>
      <c r="O67" s="79"/>
    </row>
    <row r="68" spans="2:15" x14ac:dyDescent="0.25">
      <c r="B68" s="77"/>
      <c r="C68" s="10"/>
      <c r="D68" s="10"/>
      <c r="E68" s="10"/>
      <c r="F68" s="10"/>
      <c r="G68" s="10"/>
      <c r="H68" s="10"/>
      <c r="I68" s="50" t="s">
        <v>52</v>
      </c>
      <c r="J68" s="10"/>
      <c r="K68" s="10"/>
      <c r="L68" s="10"/>
      <c r="M68" s="10"/>
      <c r="N68" s="10"/>
      <c r="O68" s="79"/>
    </row>
    <row r="69" spans="2:15" x14ac:dyDescent="0.25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2"/>
    </row>
  </sheetData>
  <mergeCells count="14">
    <mergeCell ref="C52:O52"/>
    <mergeCell ref="I54:N54"/>
    <mergeCell ref="C56:G67"/>
    <mergeCell ref="B1:O2"/>
    <mergeCell ref="C7:O7"/>
    <mergeCell ref="C9:N11"/>
    <mergeCell ref="C12:N12"/>
    <mergeCell ref="C14:G15"/>
    <mergeCell ref="H14:N14"/>
    <mergeCell ref="C25:N25"/>
    <mergeCell ref="C30:O30"/>
    <mergeCell ref="C32:O33"/>
    <mergeCell ref="C35:O35"/>
    <mergeCell ref="C47:O4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2" t="s">
        <v>83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2:15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+C52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/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2:15" x14ac:dyDescent="0.25">
      <c r="B7" s="77"/>
      <c r="C7" s="125" t="s">
        <v>1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2:15" x14ac:dyDescent="0.25">
      <c r="B8" s="77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2:15" ht="15" customHeight="1" x14ac:dyDescent="0.25">
      <c r="B9" s="77"/>
      <c r="C9" s="127" t="str">
        <f>+CONCATENATE("La variación anual de enero a diciembre 2017 en esta región registró una tasa de ",   FIXED(N16*100, 1 ), "%, impulsado por el aumento general en los precios del grupo ",C20, " que registró un incremento del ",FIXED(N20*100, 1 ), "% como principal grupo de consumo, cabe resaltar el aumento en los precios de  ", C21, " en ",FIXED(N21*100, 1 ), "%.")</f>
        <v>La variación anual de enero a diciembre 2017 en esta región registró una tasa de 2.7%, impulsado por el aumento general en los precios del grupo Muebles, enseres del hogar y mante. que registró un incremento del 6.2% como principal grupo de consumo, cabe resaltar el aumento en los precios de  Cuidados y conservación de la salud en 3.6%.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78"/>
    </row>
    <row r="10" spans="2:15" x14ac:dyDescent="0.25">
      <c r="B10" s="7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78"/>
    </row>
    <row r="11" spans="2:15" x14ac:dyDescent="0.25">
      <c r="B11" s="7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78"/>
    </row>
    <row r="12" spans="2:15" ht="15" customHeight="1" x14ac:dyDescent="0.25">
      <c r="B12" s="77"/>
      <c r="C12" s="122" t="s">
        <v>46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79"/>
    </row>
    <row r="13" spans="2:15" x14ac:dyDescent="0.25"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9"/>
    </row>
    <row r="14" spans="2:15" x14ac:dyDescent="0.25">
      <c r="B14" s="77"/>
      <c r="C14" s="128" t="s">
        <v>2</v>
      </c>
      <c r="D14" s="129"/>
      <c r="E14" s="129"/>
      <c r="F14" s="129"/>
      <c r="G14" s="129"/>
      <c r="H14" s="133" t="s">
        <v>3</v>
      </c>
      <c r="I14" s="134"/>
      <c r="J14" s="134"/>
      <c r="K14" s="134"/>
      <c r="L14" s="134"/>
      <c r="M14" s="134"/>
      <c r="N14" s="135"/>
      <c r="O14" s="79"/>
    </row>
    <row r="15" spans="2:15" x14ac:dyDescent="0.25">
      <c r="B15" s="77"/>
      <c r="C15" s="130"/>
      <c r="D15" s="131"/>
      <c r="E15" s="131"/>
      <c r="F15" s="131"/>
      <c r="G15" s="132"/>
      <c r="H15" s="24">
        <v>2011</v>
      </c>
      <c r="I15" s="24">
        <v>2012</v>
      </c>
      <c r="J15" s="24">
        <v>2013</v>
      </c>
      <c r="K15" s="24">
        <v>2014</v>
      </c>
      <c r="L15" s="24">
        <v>2015</v>
      </c>
      <c r="M15" s="24">
        <v>2016</v>
      </c>
      <c r="N15" s="24">
        <v>2017</v>
      </c>
      <c r="O15" s="79"/>
    </row>
    <row r="16" spans="2:15" x14ac:dyDescent="0.25">
      <c r="B16" s="77"/>
      <c r="C16" s="18" t="s">
        <v>4</v>
      </c>
      <c r="D16" s="19"/>
      <c r="E16" s="19"/>
      <c r="F16" s="19"/>
      <c r="G16" s="20"/>
      <c r="H16" s="25">
        <v>5.1890856869315494E-2</v>
      </c>
      <c r="I16" s="26">
        <v>5.187949394739233E-2</v>
      </c>
      <c r="J16" s="26">
        <v>4.0321882841567902E-2</v>
      </c>
      <c r="K16" s="26">
        <v>3.651334941362383E-2</v>
      </c>
      <c r="L16" s="26">
        <v>4.3010752688172005E-2</v>
      </c>
      <c r="M16" s="26">
        <v>5.5931681797199762E-2</v>
      </c>
      <c r="N16" s="26">
        <v>2.6958105646630148E-2</v>
      </c>
      <c r="O16" s="79"/>
    </row>
    <row r="17" spans="2:15" x14ac:dyDescent="0.25">
      <c r="B17" s="77"/>
      <c r="C17" s="21" t="s">
        <v>5</v>
      </c>
      <c r="D17" s="22"/>
      <c r="E17" s="22"/>
      <c r="F17" s="22"/>
      <c r="G17" s="23"/>
      <c r="H17" s="27">
        <v>6.7179049245658984E-2</v>
      </c>
      <c r="I17" s="27">
        <v>5.3258646750244498E-2</v>
      </c>
      <c r="J17" s="27">
        <v>4.0097923349653897E-2</v>
      </c>
      <c r="K17" s="27">
        <v>4.0743446148851614E-2</v>
      </c>
      <c r="L17" s="27">
        <v>4.7336816657568503E-2</v>
      </c>
      <c r="M17" s="27">
        <v>6.7163067758748918E-2</v>
      </c>
      <c r="N17" s="27">
        <v>1.911805749372042E-2</v>
      </c>
      <c r="O17" s="79"/>
    </row>
    <row r="18" spans="2:15" s="3" customFormat="1" x14ac:dyDescent="0.25">
      <c r="B18" s="77"/>
      <c r="C18" s="21" t="s">
        <v>6</v>
      </c>
      <c r="D18" s="22"/>
      <c r="E18" s="22"/>
      <c r="F18" s="22"/>
      <c r="G18" s="23"/>
      <c r="H18" s="27">
        <v>4.2155028070520961E-2</v>
      </c>
      <c r="I18" s="27">
        <v>3.97882997826291E-2</v>
      </c>
      <c r="J18" s="27">
        <v>4.8718414833666568E-2</v>
      </c>
      <c r="K18" s="27">
        <v>4.9141965678627164E-2</v>
      </c>
      <c r="L18" s="27">
        <v>4.5435770342833637E-2</v>
      </c>
      <c r="M18" s="27">
        <v>4.8913472935598667E-2</v>
      </c>
      <c r="N18" s="27">
        <v>3.420219978906136E-2</v>
      </c>
      <c r="O18" s="79"/>
    </row>
    <row r="19" spans="2:15" s="3" customFormat="1" x14ac:dyDescent="0.25">
      <c r="B19" s="77"/>
      <c r="C19" s="21" t="s">
        <v>7</v>
      </c>
      <c r="D19" s="22"/>
      <c r="E19" s="22"/>
      <c r="F19" s="22"/>
      <c r="G19" s="23"/>
      <c r="H19" s="27">
        <v>1.4366956001197195E-2</v>
      </c>
      <c r="I19" s="27">
        <v>3.1867807612865118E-2</v>
      </c>
      <c r="J19" s="27">
        <v>8.8838051663330475E-2</v>
      </c>
      <c r="K19" s="27">
        <v>2.9501882167556559E-2</v>
      </c>
      <c r="L19" s="27">
        <v>4.4642857142857206E-2</v>
      </c>
      <c r="M19" s="27">
        <v>3.8746438746438683E-2</v>
      </c>
      <c r="N19" s="27">
        <v>3.0953687015124132E-2</v>
      </c>
      <c r="O19" s="79"/>
    </row>
    <row r="20" spans="2:15" s="3" customFormat="1" x14ac:dyDescent="0.25">
      <c r="B20" s="77"/>
      <c r="C20" s="21" t="s">
        <v>8</v>
      </c>
      <c r="D20" s="22"/>
      <c r="E20" s="22"/>
      <c r="F20" s="22"/>
      <c r="G20" s="23"/>
      <c r="H20" s="27">
        <v>4.8945561549779359E-2</v>
      </c>
      <c r="I20" s="27">
        <v>8.6403590798578733E-2</v>
      </c>
      <c r="J20" s="27">
        <v>5.80134274401789E-2</v>
      </c>
      <c r="K20" s="27">
        <v>5.8574682720468729E-2</v>
      </c>
      <c r="L20" s="27">
        <v>6.6477098063326245E-2</v>
      </c>
      <c r="M20" s="27">
        <v>5.7649347841752574E-2</v>
      </c>
      <c r="N20" s="27">
        <v>6.2410574368058747E-2</v>
      </c>
      <c r="O20" s="79"/>
    </row>
    <row r="21" spans="2:15" s="3" customFormat="1" x14ac:dyDescent="0.25">
      <c r="B21" s="77"/>
      <c r="C21" s="21" t="s">
        <v>9</v>
      </c>
      <c r="D21" s="22"/>
      <c r="E21" s="22"/>
      <c r="F21" s="22"/>
      <c r="G21" s="23"/>
      <c r="H21" s="27">
        <v>4.7260477558703995E-2</v>
      </c>
      <c r="I21" s="27">
        <v>2.7152317880794641E-2</v>
      </c>
      <c r="J21" s="27">
        <v>5.563231095146004E-2</v>
      </c>
      <c r="K21" s="27">
        <v>2.0766076258616151E-2</v>
      </c>
      <c r="L21" s="27">
        <v>7.180100863321659E-3</v>
      </c>
      <c r="M21" s="27">
        <v>4.6677416617160405E-2</v>
      </c>
      <c r="N21" s="27">
        <v>3.5919889726749421E-2</v>
      </c>
      <c r="O21" s="79"/>
    </row>
    <row r="22" spans="2:15" s="3" customFormat="1" ht="15" customHeight="1" x14ac:dyDescent="0.25">
      <c r="B22" s="77"/>
      <c r="C22" s="21" t="s">
        <v>10</v>
      </c>
      <c r="D22" s="22"/>
      <c r="E22" s="22"/>
      <c r="F22" s="22"/>
      <c r="G22" s="23"/>
      <c r="H22" s="27">
        <v>2.9834455157358608E-2</v>
      </c>
      <c r="I22" s="27">
        <v>7.3485249955838272E-2</v>
      </c>
      <c r="J22" s="27">
        <v>1.9499753167681266E-2</v>
      </c>
      <c r="K22" s="27">
        <v>5.1650391413122776E-3</v>
      </c>
      <c r="L22" s="27">
        <v>-5.4596547571256204E-3</v>
      </c>
      <c r="M22" s="27">
        <v>1.4531363526277596E-2</v>
      </c>
      <c r="N22" s="27">
        <v>1.0583273653218761E-2</v>
      </c>
      <c r="O22" s="79"/>
    </row>
    <row r="23" spans="2:15" s="3" customFormat="1" x14ac:dyDescent="0.25">
      <c r="B23" s="77"/>
      <c r="C23" s="21" t="s">
        <v>11</v>
      </c>
      <c r="D23" s="22"/>
      <c r="E23" s="22"/>
      <c r="F23" s="22"/>
      <c r="G23" s="23"/>
      <c r="H23" s="27">
        <v>2.4504539685638926E-2</v>
      </c>
      <c r="I23" s="27">
        <v>2.7730131503716393E-2</v>
      </c>
      <c r="J23" s="27">
        <v>2.3365785813630247E-2</v>
      </c>
      <c r="K23" s="27">
        <v>5.4996828848418833E-2</v>
      </c>
      <c r="L23" s="27">
        <v>7.6605977327378838E-2</v>
      </c>
      <c r="M23" s="27">
        <v>5.2728142948308854E-2</v>
      </c>
      <c r="N23" s="27">
        <v>3.3113586421156249E-2</v>
      </c>
      <c r="O23" s="79"/>
    </row>
    <row r="24" spans="2:15" s="3" customFormat="1" x14ac:dyDescent="0.25">
      <c r="B24" s="77"/>
      <c r="C24" s="21" t="s">
        <v>12</v>
      </c>
      <c r="D24" s="22"/>
      <c r="E24" s="22"/>
      <c r="F24" s="22"/>
      <c r="G24" s="10"/>
      <c r="H24" s="28">
        <v>8.5624509033778384E-2</v>
      </c>
      <c r="I24" s="28">
        <v>6.0510130246020255E-2</v>
      </c>
      <c r="J24" s="28">
        <v>4.008528784648191E-2</v>
      </c>
      <c r="K24" s="28">
        <v>2.2386223862238763E-2</v>
      </c>
      <c r="L24" s="28">
        <v>3.6493423163297845E-2</v>
      </c>
      <c r="M24" s="28">
        <v>7.8077845701462589E-2</v>
      </c>
      <c r="N24" s="28">
        <v>5.8929084122882669E-2</v>
      </c>
      <c r="O24" s="79"/>
    </row>
    <row r="25" spans="2:15" s="3" customFormat="1" x14ac:dyDescent="0.25">
      <c r="B25" s="77"/>
      <c r="C25" s="136" t="s">
        <v>45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79"/>
    </row>
    <row r="26" spans="2:15" s="3" customFormat="1" x14ac:dyDescent="0.25">
      <c r="B26" s="7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9"/>
    </row>
    <row r="27" spans="2:15" s="3" customFormat="1" x14ac:dyDescent="0.25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</row>
    <row r="30" spans="2:15" x14ac:dyDescent="0.25">
      <c r="B30" s="74"/>
      <c r="C30" s="118" t="s">
        <v>13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2:15" x14ac:dyDescent="0.25">
      <c r="B31" s="77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2:15" x14ac:dyDescent="0.25">
      <c r="B32" s="77"/>
      <c r="C32" s="120" t="str">
        <f>+CONCATENATE("El mes con mayor crecimiento (mensual) fue ", G37,", creciendo ", FIXED(G38*100,1),"% en relación a ", F37," del mismo año. En tanto que en ",H37, " se registró una disminución de ",FIXED(H38*100,1),"% en relación a ",G37,". ")</f>
        <v xml:space="preserve">El mes con mayor crecimiento (mensual) fue Abril, creciendo 0.8% en relación a Marzo del mismo año. En tanto que en Mayo se registró una disminución de -0.1% en relación a Abril. 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/>
    </row>
    <row r="33" spans="2:15" x14ac:dyDescent="0.25">
      <c r="B33" s="77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</row>
    <row r="34" spans="2:15" x14ac:dyDescent="0.25">
      <c r="B34" s="7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9"/>
    </row>
    <row r="35" spans="2:15" x14ac:dyDescent="0.25">
      <c r="B35" s="77"/>
      <c r="C35" s="122" t="s">
        <v>47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  <row r="36" spans="2:15" x14ac:dyDescent="0.25">
      <c r="B36" s="7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9"/>
    </row>
    <row r="37" spans="2:15" x14ac:dyDescent="0.25">
      <c r="B37" s="77"/>
      <c r="C37" s="31" t="s">
        <v>0</v>
      </c>
      <c r="D37" s="34" t="s">
        <v>14</v>
      </c>
      <c r="E37" s="34" t="s">
        <v>15</v>
      </c>
      <c r="F37" s="34" t="s">
        <v>16</v>
      </c>
      <c r="G37" s="34" t="s">
        <v>17</v>
      </c>
      <c r="H37" s="34" t="s">
        <v>18</v>
      </c>
      <c r="I37" s="34" t="s">
        <v>19</v>
      </c>
      <c r="J37" s="34" t="s">
        <v>20</v>
      </c>
      <c r="K37" s="34" t="s">
        <v>21</v>
      </c>
      <c r="L37" s="34" t="s">
        <v>22</v>
      </c>
      <c r="M37" s="34" t="s">
        <v>23</v>
      </c>
      <c r="N37" s="34" t="s">
        <v>24</v>
      </c>
      <c r="O37" s="34" t="s">
        <v>25</v>
      </c>
    </row>
    <row r="38" spans="2:15" x14ac:dyDescent="0.25">
      <c r="B38" s="77"/>
      <c r="C38" s="32" t="s">
        <v>26</v>
      </c>
      <c r="D38" s="26">
        <v>1.4571948998176598E-3</v>
      </c>
      <c r="E38" s="26">
        <v>5.0927610040016891E-3</v>
      </c>
      <c r="F38" s="26">
        <v>2.4610930148389887E-3</v>
      </c>
      <c r="G38" s="26">
        <v>7.5095674777960753E-3</v>
      </c>
      <c r="H38" s="26">
        <v>-1.0750376263169992E-3</v>
      </c>
      <c r="I38" s="26">
        <v>1.1479408810446401E-3</v>
      </c>
      <c r="J38" s="26">
        <v>3.7981940662175084E-3</v>
      </c>
      <c r="K38" s="26">
        <v>1.8562147497680481E-3</v>
      </c>
      <c r="L38" s="26">
        <v>4.2756360008551209E-3</v>
      </c>
      <c r="M38" s="26">
        <v>-7.0957212800815128E-5</v>
      </c>
      <c r="N38" s="26">
        <v>-4.9673573658803871E-4</v>
      </c>
      <c r="O38" s="26">
        <v>7.0997515086967944E-4</v>
      </c>
    </row>
    <row r="39" spans="2:15" s="3" customFormat="1" x14ac:dyDescent="0.25">
      <c r="B39" s="77"/>
      <c r="C39" s="33" t="s">
        <v>27</v>
      </c>
      <c r="D39" s="28">
        <v>1.3257047167178904E-3</v>
      </c>
      <c r="E39" s="28">
        <v>4.8777088704632376E-4</v>
      </c>
      <c r="F39" s="28">
        <v>2.7859033291544044E-3</v>
      </c>
      <c r="G39" s="28">
        <v>1.0695929990276465E-2</v>
      </c>
      <c r="H39" s="28">
        <v>-2.542605827377753E-3</v>
      </c>
      <c r="I39" s="28">
        <v>1.3778849466068444E-3</v>
      </c>
      <c r="J39" s="28">
        <v>4.5407636738905577E-3</v>
      </c>
      <c r="K39" s="28">
        <v>-1.3697691938896472E-4</v>
      </c>
      <c r="L39" s="28">
        <v>5.7538187547092612E-3</v>
      </c>
      <c r="M39" s="28">
        <v>-1.2940134849828144E-3</v>
      </c>
      <c r="N39" s="28">
        <v>-2.3186033824329488E-3</v>
      </c>
      <c r="O39" s="28">
        <v>-1.6404647983595533E-3</v>
      </c>
    </row>
    <row r="40" spans="2:15" x14ac:dyDescent="0.25">
      <c r="B40" s="77"/>
      <c r="C40" s="33" t="s">
        <v>28</v>
      </c>
      <c r="D40" s="28">
        <v>4.5201145095674633E-4</v>
      </c>
      <c r="E40" s="28">
        <v>2.936746987951766E-3</v>
      </c>
      <c r="F40" s="28">
        <v>8.108716870635968E-3</v>
      </c>
      <c r="G40" s="28">
        <v>4.3196544276455917E-3</v>
      </c>
      <c r="H40" s="28">
        <v>1.4831294030415165E-4</v>
      </c>
      <c r="I40" s="28">
        <v>2.2243642025654431E-4</v>
      </c>
      <c r="J40" s="28">
        <v>5.3372868791696781E-3</v>
      </c>
      <c r="K40" s="28">
        <v>2.8019466155433381E-3</v>
      </c>
      <c r="L40" s="28">
        <v>2.6470588235294468E-3</v>
      </c>
      <c r="M40" s="28">
        <v>2.713405690818238E-3</v>
      </c>
      <c r="N40" s="28">
        <v>2.120968331748907E-3</v>
      </c>
      <c r="O40" s="28">
        <v>1.8975332068309481E-3</v>
      </c>
    </row>
    <row r="41" spans="2:15" s="3" customFormat="1" x14ac:dyDescent="0.25">
      <c r="B41" s="77"/>
      <c r="C41" s="33" t="s">
        <v>29</v>
      </c>
      <c r="D41" s="28">
        <v>8.1498315179062697E-3</v>
      </c>
      <c r="E41" s="28">
        <v>-6.6070734551108012E-3</v>
      </c>
      <c r="F41" s="28">
        <v>-2.7386541471048353E-3</v>
      </c>
      <c r="G41" s="28">
        <v>3.766182816790975E-3</v>
      </c>
      <c r="H41" s="28">
        <v>-9.6928007504104574E-3</v>
      </c>
      <c r="I41" s="28">
        <v>1.3418580787749601E-3</v>
      </c>
      <c r="J41" s="28">
        <v>6.3849913290241478E-3</v>
      </c>
      <c r="K41" s="28">
        <v>9.8691940158219804E-3</v>
      </c>
      <c r="L41" s="28">
        <v>7.2907779415185558E-3</v>
      </c>
      <c r="M41" s="28">
        <v>-9.2400092400091172E-4</v>
      </c>
      <c r="N41" s="28">
        <v>2.1579961464355257E-3</v>
      </c>
      <c r="O41" s="28">
        <v>1.1766515419518564E-2</v>
      </c>
    </row>
    <row r="42" spans="2:15" s="3" customFormat="1" x14ac:dyDescent="0.25">
      <c r="B42" s="77"/>
      <c r="C42" s="33" t="s">
        <v>30</v>
      </c>
      <c r="D42" s="28">
        <v>1.0628875110717528E-2</v>
      </c>
      <c r="E42" s="28">
        <v>3.7079484932245332E-3</v>
      </c>
      <c r="F42" s="28">
        <v>7.3885008060181612E-3</v>
      </c>
      <c r="G42" s="28">
        <v>1.4468595812775042E-2</v>
      </c>
      <c r="H42" s="28">
        <v>5.3894183371672177E-3</v>
      </c>
      <c r="I42" s="28">
        <v>2.2880303327450502E-3</v>
      </c>
      <c r="J42" s="28">
        <v>4.7612835898775963E-3</v>
      </c>
      <c r="K42" s="28">
        <v>4.8036351833817825E-3</v>
      </c>
      <c r="L42" s="28">
        <v>2.4549389495445162E-3</v>
      </c>
      <c r="M42" s="28">
        <v>6.4445446929184413E-4</v>
      </c>
      <c r="N42" s="28">
        <v>2.0609261286790304E-3</v>
      </c>
      <c r="O42" s="28">
        <v>2.1852304132656819E-3</v>
      </c>
    </row>
    <row r="43" spans="2:15" s="3" customFormat="1" x14ac:dyDescent="0.25">
      <c r="B43" s="77"/>
      <c r="C43" s="33" t="s">
        <v>31</v>
      </c>
      <c r="D43" s="28">
        <v>3.0000810832726543E-3</v>
      </c>
      <c r="E43" s="28">
        <v>-3.2336297493940069E-4</v>
      </c>
      <c r="F43" s="28">
        <v>1.1321365033154507E-3</v>
      </c>
      <c r="G43" s="28">
        <v>1.615508885298933E-3</v>
      </c>
      <c r="H43" s="28">
        <v>5.8870967741935232E-3</v>
      </c>
      <c r="I43" s="28">
        <v>6.2535075763650028E-3</v>
      </c>
      <c r="J43" s="28">
        <v>3.9040713887339429E-3</v>
      </c>
      <c r="K43" s="28">
        <v>6.6666666666665986E-3</v>
      </c>
      <c r="L43" s="28">
        <v>8.1204667297383182E-3</v>
      </c>
      <c r="M43" s="28">
        <v>-2.0333150856338689E-3</v>
      </c>
      <c r="N43" s="28">
        <v>3.9181882297634196E-4</v>
      </c>
      <c r="O43" s="28">
        <v>7.8333072223091271E-4</v>
      </c>
    </row>
    <row r="44" spans="2:15" s="3" customFormat="1" x14ac:dyDescent="0.25">
      <c r="B44" s="77"/>
      <c r="C44" s="33" t="s">
        <v>32</v>
      </c>
      <c r="D44" s="28">
        <v>-4.1378212779501489E-3</v>
      </c>
      <c r="E44" s="28">
        <v>2.580902916500194E-2</v>
      </c>
      <c r="F44" s="28">
        <v>-1.3475619255335691E-2</v>
      </c>
      <c r="G44" s="28">
        <v>-5.5270430319787067E-4</v>
      </c>
      <c r="H44" s="28">
        <v>0</v>
      </c>
      <c r="I44" s="28">
        <v>2.3700426607686786E-4</v>
      </c>
      <c r="J44" s="28">
        <v>3.1593081115244281E-4</v>
      </c>
      <c r="K44" s="28">
        <v>1.5791551519939162E-4</v>
      </c>
      <c r="L44" s="28">
        <v>-6.3156232730721129E-4</v>
      </c>
      <c r="M44" s="28">
        <v>1.5799036258787869E-3</v>
      </c>
      <c r="N44" s="28">
        <v>5.5209401372335876E-4</v>
      </c>
      <c r="O44" s="28">
        <v>1.1035787482263082E-3</v>
      </c>
    </row>
    <row r="45" spans="2:15" s="3" customFormat="1" x14ac:dyDescent="0.25">
      <c r="B45" s="77"/>
      <c r="C45" s="33" t="s">
        <v>33</v>
      </c>
      <c r="D45" s="28">
        <v>-1.5154959460482731E-3</v>
      </c>
      <c r="E45" s="28">
        <v>1.358427563178255E-2</v>
      </c>
      <c r="F45" s="28">
        <v>1.3701707097933502E-2</v>
      </c>
      <c r="G45" s="28">
        <v>1.7726567693330253E-3</v>
      </c>
      <c r="H45" s="28">
        <v>8.110300081103361E-4</v>
      </c>
      <c r="I45" s="28">
        <v>-1.4734050390463604E-4</v>
      </c>
      <c r="J45" s="28">
        <v>7.3681108163858866E-5</v>
      </c>
      <c r="K45" s="28">
        <v>1.2524865541885255E-3</v>
      </c>
      <c r="L45" s="28">
        <v>1.1037527593820151E-3</v>
      </c>
      <c r="M45" s="28">
        <v>5.1451672179347874E-4</v>
      </c>
      <c r="N45" s="28">
        <v>1.4692918013503586E-4</v>
      </c>
      <c r="O45" s="28">
        <v>1.4690759512268059E-3</v>
      </c>
    </row>
    <row r="46" spans="2:15" s="3" customFormat="1" x14ac:dyDescent="0.25">
      <c r="B46" s="77"/>
      <c r="C46" s="33" t="s">
        <v>34</v>
      </c>
      <c r="D46" s="28">
        <v>3.445305770887197E-3</v>
      </c>
      <c r="E46" s="28">
        <v>5.5793991416308586E-3</v>
      </c>
      <c r="F46" s="28">
        <v>4.1968985630955746E-3</v>
      </c>
      <c r="G46" s="28">
        <v>1.1050506481547151E-2</v>
      </c>
      <c r="H46" s="28">
        <v>3.1528059973378042E-3</v>
      </c>
      <c r="I46" s="28">
        <v>1.8857382315964344E-3</v>
      </c>
      <c r="J46" s="28">
        <v>6.0648309515511922E-3</v>
      </c>
      <c r="K46" s="28">
        <v>7.2062084257207282E-3</v>
      </c>
      <c r="L46" s="28">
        <v>5.4347826086955653E-3</v>
      </c>
      <c r="M46" s="28">
        <v>4.173794047211743E-3</v>
      </c>
      <c r="N46" s="28">
        <v>2.5892613791222985E-3</v>
      </c>
      <c r="O46" s="28">
        <v>2.6505369036293747E-3</v>
      </c>
    </row>
    <row r="47" spans="2:15" x14ac:dyDescent="0.25">
      <c r="B47" s="77"/>
      <c r="C47" s="124" t="s">
        <v>70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2:15" x14ac:dyDescent="0.25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51" spans="2:15" x14ac:dyDescent="0.25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</row>
    <row r="52" spans="2:15" x14ac:dyDescent="0.25">
      <c r="B52" s="77"/>
      <c r="C52" s="125" t="s">
        <v>35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</row>
    <row r="53" spans="2:15" x14ac:dyDescent="0.25">
      <c r="B53" s="7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</row>
    <row r="54" spans="2:15" x14ac:dyDescent="0.25">
      <c r="B54" s="77"/>
      <c r="C54" s="10"/>
      <c r="D54" s="10"/>
      <c r="E54" s="10"/>
      <c r="F54" s="10"/>
      <c r="G54" s="10"/>
      <c r="H54" s="10"/>
      <c r="I54" s="122" t="s">
        <v>49</v>
      </c>
      <c r="J54" s="122"/>
      <c r="K54" s="122"/>
      <c r="L54" s="122"/>
      <c r="M54" s="122"/>
      <c r="N54" s="122"/>
      <c r="O54" s="79"/>
    </row>
    <row r="55" spans="2:15" x14ac:dyDescent="0.25">
      <c r="B55" s="77"/>
      <c r="C55" s="10"/>
      <c r="D55" s="10"/>
      <c r="E55" s="10"/>
      <c r="F55" s="10"/>
      <c r="G55" s="10"/>
      <c r="H55" s="10"/>
      <c r="I55" s="10"/>
      <c r="J55" s="10"/>
      <c r="K55" s="38"/>
      <c r="L55" s="10"/>
      <c r="M55" s="10"/>
      <c r="N55" s="10"/>
      <c r="O55" s="79"/>
    </row>
    <row r="56" spans="2:15" x14ac:dyDescent="0.25">
      <c r="B56" s="77"/>
      <c r="C56" s="139" t="str">
        <f>+CONCATENATE("Los alimentos son el principal componente de la canasta familiar. El Índice de precios al consumidor del ", I58, "  en la región tuvo un crecimiento de ", FIXED(100*M58,1),"%,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Azúcar  en la región tuvo un crecimiento de 9.8%, en tanto los precios de Leche, quesos y huevos tuvieron un crecimiento de 6.1%. Por otro lado los precios por Energía eléctrica, aumentaron -3.6% de enero a dicembre del 2017.</v>
      </c>
      <c r="D56" s="139"/>
      <c r="E56" s="139"/>
      <c r="F56" s="139"/>
      <c r="G56" s="139"/>
      <c r="H56" s="10"/>
      <c r="I56" s="39" t="s">
        <v>36</v>
      </c>
      <c r="J56" s="40"/>
      <c r="K56" s="41">
        <v>2015</v>
      </c>
      <c r="L56" s="41">
        <v>2016</v>
      </c>
      <c r="M56" s="41">
        <v>2017</v>
      </c>
      <c r="N56" s="42" t="s">
        <v>48</v>
      </c>
      <c r="O56" s="79"/>
    </row>
    <row r="57" spans="2:15" x14ac:dyDescent="0.25">
      <c r="B57" s="77"/>
      <c r="C57" s="139"/>
      <c r="D57" s="139"/>
      <c r="E57" s="139"/>
      <c r="F57" s="139"/>
      <c r="G57" s="139"/>
      <c r="H57" s="10"/>
      <c r="I57" s="10" t="s">
        <v>37</v>
      </c>
      <c r="J57" s="38"/>
      <c r="K57" s="68"/>
      <c r="L57" s="68"/>
      <c r="M57" s="68"/>
      <c r="N57" s="38"/>
      <c r="O57" s="79"/>
    </row>
    <row r="58" spans="2:15" x14ac:dyDescent="0.25">
      <c r="B58" s="77"/>
      <c r="C58" s="139"/>
      <c r="D58" s="139"/>
      <c r="E58" s="139"/>
      <c r="F58" s="139"/>
      <c r="G58" s="139"/>
      <c r="H58" s="10"/>
      <c r="I58" s="43" t="s">
        <v>38</v>
      </c>
      <c r="J58" s="10"/>
      <c r="K58" s="44">
        <v>0.11761078998073216</v>
      </c>
      <c r="L58" s="44">
        <v>7.0133094269360763E-2</v>
      </c>
      <c r="M58" s="44">
        <v>9.8337414615285335E-2</v>
      </c>
      <c r="N58" s="45">
        <f>+(M58-L58)*100</f>
        <v>2.8204320345924572</v>
      </c>
      <c r="O58" s="79"/>
    </row>
    <row r="59" spans="2:15" x14ac:dyDescent="0.25">
      <c r="B59" s="77"/>
      <c r="C59" s="139"/>
      <c r="D59" s="139"/>
      <c r="E59" s="139"/>
      <c r="F59" s="139"/>
      <c r="G59" s="139"/>
      <c r="H59" s="10"/>
      <c r="I59" s="43" t="s">
        <v>39</v>
      </c>
      <c r="J59" s="10"/>
      <c r="K59" s="44">
        <v>5.4916276485993176E-2</v>
      </c>
      <c r="L59" s="44">
        <v>7.0488226886331162E-2</v>
      </c>
      <c r="M59" s="44">
        <v>6.1349262122276871E-2</v>
      </c>
      <c r="N59" s="45">
        <f>+(M59-L59)*100</f>
        <v>-0.91389647640542915</v>
      </c>
      <c r="O59" s="79"/>
    </row>
    <row r="60" spans="2:15" x14ac:dyDescent="0.25">
      <c r="B60" s="77"/>
      <c r="C60" s="139"/>
      <c r="D60" s="139"/>
      <c r="E60" s="139"/>
      <c r="F60" s="139"/>
      <c r="G60" s="139"/>
      <c r="H60" s="10"/>
      <c r="I60" s="43" t="s">
        <v>40</v>
      </c>
      <c r="J60" s="10"/>
      <c r="K60" s="44">
        <v>-5.5874473784922607E-3</v>
      </c>
      <c r="L60" s="44">
        <v>2.5477216748768461E-2</v>
      </c>
      <c r="M60" s="44">
        <v>-8.4065150491628993E-3</v>
      </c>
      <c r="N60" s="45">
        <f>+(M60-L60)*100</f>
        <v>-3.388373179793136</v>
      </c>
      <c r="O60" s="79"/>
    </row>
    <row r="61" spans="2:15" x14ac:dyDescent="0.25">
      <c r="B61" s="77"/>
      <c r="C61" s="139"/>
      <c r="D61" s="139"/>
      <c r="E61" s="139"/>
      <c r="F61" s="139"/>
      <c r="G61" s="139"/>
      <c r="H61" s="10"/>
      <c r="I61" s="46" t="s">
        <v>41</v>
      </c>
      <c r="J61" s="47"/>
      <c r="K61" s="48">
        <v>1.9568269568269514E-2</v>
      </c>
      <c r="L61" s="48">
        <v>2.3840261640416527E-2</v>
      </c>
      <c r="M61" s="48">
        <v>6.3887020847343656E-2</v>
      </c>
      <c r="N61" s="49">
        <f>+(M61-L61)*100</f>
        <v>4.0046759206927129</v>
      </c>
      <c r="O61" s="79"/>
    </row>
    <row r="62" spans="2:15" x14ac:dyDescent="0.25">
      <c r="B62" s="77"/>
      <c r="C62" s="139"/>
      <c r="D62" s="139"/>
      <c r="E62" s="139"/>
      <c r="F62" s="139"/>
      <c r="G62" s="139"/>
      <c r="H62" s="10"/>
      <c r="I62" s="10" t="s">
        <v>42</v>
      </c>
      <c r="J62" s="10"/>
      <c r="K62" s="10"/>
      <c r="L62" s="10"/>
      <c r="M62" s="10"/>
      <c r="N62" s="45"/>
      <c r="O62" s="79"/>
    </row>
    <row r="63" spans="2:15" x14ac:dyDescent="0.25">
      <c r="B63" s="77"/>
      <c r="C63" s="139"/>
      <c r="D63" s="139"/>
      <c r="E63" s="139"/>
      <c r="F63" s="139"/>
      <c r="G63" s="139"/>
      <c r="H63" s="10"/>
      <c r="I63" s="43" t="s">
        <v>43</v>
      </c>
      <c r="J63" s="10"/>
      <c r="K63" s="44">
        <v>-8.4226911103424396E-2</v>
      </c>
      <c r="L63" s="44">
        <v>-3.8715769593957727E-3</v>
      </c>
      <c r="M63" s="44">
        <v>2.6163617404493467E-2</v>
      </c>
      <c r="N63" s="45">
        <f>+(M63-L63)*100</f>
        <v>3.0035194363889239</v>
      </c>
      <c r="O63" s="79"/>
    </row>
    <row r="64" spans="2:15" x14ac:dyDescent="0.25">
      <c r="B64" s="77"/>
      <c r="C64" s="139"/>
      <c r="D64" s="139"/>
      <c r="E64" s="139"/>
      <c r="F64" s="139"/>
      <c r="G64" s="139"/>
      <c r="H64" s="10"/>
      <c r="I64" s="46" t="s">
        <v>44</v>
      </c>
      <c r="J64" s="47"/>
      <c r="K64" s="48">
        <v>0.13613964754029895</v>
      </c>
      <c r="L64" s="48">
        <v>4.7489524369624503E-2</v>
      </c>
      <c r="M64" s="48">
        <v>-3.6002526493087217E-2</v>
      </c>
      <c r="N64" s="49">
        <f>+(M64-L64)*100</f>
        <v>-8.3492050862711729</v>
      </c>
      <c r="O64" s="79"/>
    </row>
    <row r="65" spans="2:15" x14ac:dyDescent="0.25">
      <c r="B65" s="77"/>
      <c r="C65" s="139"/>
      <c r="D65" s="139"/>
      <c r="E65" s="139"/>
      <c r="F65" s="139"/>
      <c r="G65" s="139"/>
      <c r="H65" s="10"/>
      <c r="I65" s="10" t="s">
        <v>10</v>
      </c>
      <c r="J65" s="10"/>
      <c r="K65" s="10"/>
      <c r="L65" s="10"/>
      <c r="M65" s="10"/>
      <c r="N65" s="45"/>
      <c r="O65" s="79"/>
    </row>
    <row r="66" spans="2:15" x14ac:dyDescent="0.25">
      <c r="B66" s="77"/>
      <c r="C66" s="139"/>
      <c r="D66" s="139"/>
      <c r="E66" s="139"/>
      <c r="F66" s="139"/>
      <c r="G66" s="139"/>
      <c r="H66" s="10"/>
      <c r="I66" s="43" t="s">
        <v>50</v>
      </c>
      <c r="J66" s="10"/>
      <c r="K66" s="51">
        <v>8.1686237327691646E-3</v>
      </c>
      <c r="L66" s="44">
        <v>2.1124213267742276E-2</v>
      </c>
      <c r="M66" s="44">
        <v>7.2972015586256767E-3</v>
      </c>
      <c r="N66" s="45">
        <f>+(M66-L66)*100</f>
        <v>-1.3827011709116599</v>
      </c>
      <c r="O66" s="79"/>
    </row>
    <row r="67" spans="2:15" x14ac:dyDescent="0.25">
      <c r="B67" s="77"/>
      <c r="C67" s="139"/>
      <c r="D67" s="139"/>
      <c r="E67" s="139"/>
      <c r="F67" s="139"/>
      <c r="G67" s="139"/>
      <c r="H67" s="10"/>
      <c r="I67" s="46" t="s">
        <v>51</v>
      </c>
      <c r="J67" s="47"/>
      <c r="K67" s="52">
        <v>-1.3391877058177792E-2</v>
      </c>
      <c r="L67" s="48">
        <v>5.5629728526929156E-4</v>
      </c>
      <c r="M67" s="48">
        <v>0</v>
      </c>
      <c r="N67" s="49">
        <f>+(M67-L67)*100</f>
        <v>-5.5629728526929156E-2</v>
      </c>
      <c r="O67" s="79"/>
    </row>
    <row r="68" spans="2:15" x14ac:dyDescent="0.25">
      <c r="B68" s="77"/>
      <c r="C68" s="10"/>
      <c r="D68" s="10"/>
      <c r="E68" s="10"/>
      <c r="F68" s="10"/>
      <c r="G68" s="10"/>
      <c r="H68" s="10"/>
      <c r="I68" s="50" t="s">
        <v>52</v>
      </c>
      <c r="J68" s="10"/>
      <c r="K68" s="10"/>
      <c r="L68" s="10"/>
      <c r="M68" s="10"/>
      <c r="N68" s="10"/>
      <c r="O68" s="79"/>
    </row>
    <row r="69" spans="2:15" x14ac:dyDescent="0.25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2"/>
    </row>
  </sheetData>
  <mergeCells count="14">
    <mergeCell ref="I54:N54"/>
    <mergeCell ref="C56:G67"/>
    <mergeCell ref="C25:N25"/>
    <mergeCell ref="C30:O30"/>
    <mergeCell ref="C32:O33"/>
    <mergeCell ref="C35:O35"/>
    <mergeCell ref="C47:O47"/>
    <mergeCell ref="C52:O52"/>
    <mergeCell ref="B1:O2"/>
    <mergeCell ref="C7:O7"/>
    <mergeCell ref="C9:N11"/>
    <mergeCell ref="C12:N12"/>
    <mergeCell ref="C14:G15"/>
    <mergeCell ref="H14:N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3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142" t="s">
        <v>84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2:15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5" x14ac:dyDescent="0.25">
      <c r="B3" s="9" t="str">
        <f>+C7</f>
        <v>1. Variación % anual del Índice General del Precios al Consumidor, según grupos de consumo</v>
      </c>
      <c r="C3" s="5"/>
      <c r="D3" s="5"/>
      <c r="E3" s="5"/>
      <c r="F3" s="5"/>
      <c r="G3" s="5"/>
      <c r="H3" s="9"/>
      <c r="I3" s="5"/>
      <c r="J3" s="5" t="str">
        <f>+C52</f>
        <v>3. Variación del IPC de productos emblemáticos</v>
      </c>
      <c r="K3" s="5"/>
      <c r="L3" s="5"/>
      <c r="M3" s="9"/>
      <c r="N3" s="5"/>
      <c r="O3" s="5"/>
    </row>
    <row r="4" spans="2:15" x14ac:dyDescent="0.25">
      <c r="B4" s="9" t="str">
        <f>+C30</f>
        <v>2. Variación % mensual del Índice General del Precios al Consumidor, según grupos de consumo</v>
      </c>
      <c r="C4" s="5"/>
      <c r="D4" s="5"/>
      <c r="E4" s="5"/>
      <c r="F4" s="5"/>
      <c r="G4" s="5"/>
      <c r="H4" s="9"/>
      <c r="I4" s="5"/>
      <c r="J4" s="5"/>
      <c r="K4" s="5"/>
      <c r="L4" s="5"/>
      <c r="M4" s="9"/>
      <c r="N4" s="5"/>
      <c r="O4" s="5"/>
    </row>
    <row r="5" spans="2:15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x14ac:dyDescent="0.2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2:15" x14ac:dyDescent="0.25">
      <c r="B7" s="77"/>
      <c r="C7" s="125" t="s">
        <v>1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6"/>
    </row>
    <row r="8" spans="2:15" x14ac:dyDescent="0.25">
      <c r="B8" s="77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2:15" ht="15" customHeight="1" x14ac:dyDescent="0.25">
      <c r="B9" s="77"/>
      <c r="C9" s="127" t="str">
        <f>+CONCATENATE("La variación anual de enero a diciembre 2017 en esta región registró una tasa de ",   FIXED(N16*100, 1 ), "%, impulsado por el aumento general en los precios del grupo ",C20, " que registró un incremento del ",FIXED(N20*100, 1 ), "% como principal grupo de consumo, cabe resaltar el aumento en los precios de  ", C21, " en ",FIXED(N21*100, 1 ), "%.")</f>
        <v>La variación anual de enero a diciembre 2017 en esta región registró una tasa de 1.3%, impulsado por el aumento general en los precios del grupo Muebles, enseres del hogar y mante. que registró un incremento del 1.7% como principal grupo de consumo, cabe resaltar el aumento en los precios de  Cuidados y conservación de la salud en -1.4%.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78"/>
    </row>
    <row r="10" spans="2:15" x14ac:dyDescent="0.25">
      <c r="B10" s="7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78"/>
    </row>
    <row r="11" spans="2:15" x14ac:dyDescent="0.25">
      <c r="B11" s="7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78"/>
    </row>
    <row r="12" spans="2:15" ht="15" customHeight="1" x14ac:dyDescent="0.25">
      <c r="B12" s="77"/>
      <c r="C12" s="122" t="s">
        <v>46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79"/>
    </row>
    <row r="13" spans="2:15" x14ac:dyDescent="0.25">
      <c r="B13" s="7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79"/>
    </row>
    <row r="14" spans="2:15" x14ac:dyDescent="0.25">
      <c r="B14" s="77"/>
      <c r="C14" s="128" t="s">
        <v>2</v>
      </c>
      <c r="D14" s="129"/>
      <c r="E14" s="129"/>
      <c r="F14" s="129"/>
      <c r="G14" s="129"/>
      <c r="H14" s="133" t="s">
        <v>3</v>
      </c>
      <c r="I14" s="134"/>
      <c r="J14" s="134"/>
      <c r="K14" s="134"/>
      <c r="L14" s="134"/>
      <c r="M14" s="134"/>
      <c r="N14" s="135"/>
      <c r="O14" s="79"/>
    </row>
    <row r="15" spans="2:15" x14ac:dyDescent="0.25">
      <c r="B15" s="77"/>
      <c r="C15" s="130"/>
      <c r="D15" s="131"/>
      <c r="E15" s="131"/>
      <c r="F15" s="131"/>
      <c r="G15" s="132"/>
      <c r="H15" s="24">
        <v>2011</v>
      </c>
      <c r="I15" s="24">
        <v>2012</v>
      </c>
      <c r="J15" s="24">
        <v>2013</v>
      </c>
      <c r="K15" s="24">
        <v>2014</v>
      </c>
      <c r="L15" s="24">
        <v>2015</v>
      </c>
      <c r="M15" s="24">
        <v>2016</v>
      </c>
      <c r="N15" s="24">
        <v>2017</v>
      </c>
      <c r="O15" s="79"/>
    </row>
    <row r="16" spans="2:15" x14ac:dyDescent="0.25">
      <c r="B16" s="77"/>
      <c r="C16" s="18" t="s">
        <v>4</v>
      </c>
      <c r="D16" s="19"/>
      <c r="E16" s="19"/>
      <c r="F16" s="19"/>
      <c r="G16" s="20"/>
      <c r="H16" s="25">
        <v>5.9381962607768957E-2</v>
      </c>
      <c r="I16" s="26">
        <v>2.8438185808339345E-2</v>
      </c>
      <c r="J16" s="26">
        <v>3.9477193918378228E-2</v>
      </c>
      <c r="K16" s="26">
        <v>3.0963989393550717E-2</v>
      </c>
      <c r="L16" s="26">
        <v>3.3269725379573512E-2</v>
      </c>
      <c r="M16" s="26">
        <v>4.0709812108559618E-2</v>
      </c>
      <c r="N16" s="26">
        <v>1.3270580973690382E-2</v>
      </c>
      <c r="O16" s="79"/>
    </row>
    <row r="17" spans="2:15" x14ac:dyDescent="0.25">
      <c r="B17" s="77"/>
      <c r="C17" s="21" t="s">
        <v>5</v>
      </c>
      <c r="D17" s="22"/>
      <c r="E17" s="22"/>
      <c r="F17" s="22"/>
      <c r="G17" s="23"/>
      <c r="H17" s="27">
        <v>6.8078960038517211E-2</v>
      </c>
      <c r="I17" s="27">
        <v>3.7774972953479979E-2</v>
      </c>
      <c r="J17" s="27">
        <v>4.1351750499522222E-2</v>
      </c>
      <c r="K17" s="27">
        <v>4.446483690664893E-2</v>
      </c>
      <c r="L17" s="27">
        <v>4.1214057507987345E-2</v>
      </c>
      <c r="M17" s="27">
        <v>5.2009818962871934E-2</v>
      </c>
      <c r="N17" s="27">
        <v>3.4271547323905249E-3</v>
      </c>
      <c r="O17" s="79"/>
    </row>
    <row r="18" spans="2:15" s="3" customFormat="1" x14ac:dyDescent="0.25">
      <c r="B18" s="77"/>
      <c r="C18" s="21" t="s">
        <v>6</v>
      </c>
      <c r="D18" s="22"/>
      <c r="E18" s="22"/>
      <c r="F18" s="22"/>
      <c r="G18" s="23"/>
      <c r="H18" s="27">
        <v>5.3569689295802192E-2</v>
      </c>
      <c r="I18" s="27">
        <v>2.0153462142923129E-2</v>
      </c>
      <c r="J18" s="27">
        <v>1.7127322156773817E-2</v>
      </c>
      <c r="K18" s="27">
        <v>1.7462580185317211E-2</v>
      </c>
      <c r="L18" s="27">
        <v>2.6269702276707552E-2</v>
      </c>
      <c r="M18" s="27">
        <v>3.336177474402735E-2</v>
      </c>
      <c r="N18" s="27">
        <v>3.0550738997605631E-3</v>
      </c>
      <c r="O18" s="79"/>
    </row>
    <row r="19" spans="2:15" s="3" customFormat="1" x14ac:dyDescent="0.25">
      <c r="B19" s="77"/>
      <c r="C19" s="21" t="s">
        <v>7</v>
      </c>
      <c r="D19" s="22"/>
      <c r="E19" s="22"/>
      <c r="F19" s="22"/>
      <c r="G19" s="23"/>
      <c r="H19" s="27">
        <v>2.1642842762230607E-2</v>
      </c>
      <c r="I19" s="27">
        <v>2.0494630012809045E-2</v>
      </c>
      <c r="J19" s="27">
        <v>6.4400888288114411E-2</v>
      </c>
      <c r="K19" s="27">
        <v>2.9118287373004481E-2</v>
      </c>
      <c r="L19" s="27">
        <v>4.45130013221684E-2</v>
      </c>
      <c r="M19" s="27">
        <v>4.1772151898734178E-2</v>
      </c>
      <c r="N19" s="27">
        <v>-1.8631024706359245E-3</v>
      </c>
      <c r="O19" s="79"/>
    </row>
    <row r="20" spans="2:15" s="3" customFormat="1" x14ac:dyDescent="0.25">
      <c r="B20" s="77"/>
      <c r="C20" s="21" t="s">
        <v>8</v>
      </c>
      <c r="D20" s="22"/>
      <c r="E20" s="22"/>
      <c r="F20" s="22"/>
      <c r="G20" s="23"/>
      <c r="H20" s="27">
        <v>1.3933236574746211E-2</v>
      </c>
      <c r="I20" s="27">
        <v>2.2616661895218826E-2</v>
      </c>
      <c r="J20" s="27">
        <v>5.5057857409481104E-2</v>
      </c>
      <c r="K20" s="27">
        <v>3.5467893154077501E-2</v>
      </c>
      <c r="L20" s="27">
        <v>2.5198599128726462E-2</v>
      </c>
      <c r="M20" s="27">
        <v>2.6495584069321731E-2</v>
      </c>
      <c r="N20" s="27">
        <v>1.6720779220779303E-2</v>
      </c>
      <c r="O20" s="79"/>
    </row>
    <row r="21" spans="2:15" s="3" customFormat="1" x14ac:dyDescent="0.25">
      <c r="B21" s="77"/>
      <c r="C21" s="21" t="s">
        <v>9</v>
      </c>
      <c r="D21" s="22"/>
      <c r="E21" s="22"/>
      <c r="F21" s="22"/>
      <c r="G21" s="23"/>
      <c r="H21" s="27">
        <v>5.0820644650978908E-2</v>
      </c>
      <c r="I21" s="27">
        <v>3.4625517500940894E-2</v>
      </c>
      <c r="J21" s="27">
        <v>3.2193524918152194E-2</v>
      </c>
      <c r="K21" s="27">
        <v>1.1541850220264438E-2</v>
      </c>
      <c r="L21" s="27">
        <v>4.1546903579827488E-2</v>
      </c>
      <c r="M21" s="27">
        <v>3.7464458939622025E-2</v>
      </c>
      <c r="N21" s="27">
        <v>-1.4106077704336584E-2</v>
      </c>
      <c r="O21" s="79"/>
    </row>
    <row r="22" spans="2:15" s="3" customFormat="1" ht="15" customHeight="1" x14ac:dyDescent="0.25">
      <c r="B22" s="77"/>
      <c r="C22" s="21" t="s">
        <v>10</v>
      </c>
      <c r="D22" s="22"/>
      <c r="E22" s="22"/>
      <c r="F22" s="22"/>
      <c r="G22" s="23"/>
      <c r="H22" s="27">
        <v>9.2580181905217884E-2</v>
      </c>
      <c r="I22" s="27">
        <v>6.1338941465123309E-3</v>
      </c>
      <c r="J22" s="27">
        <v>3.5969343319979252E-2</v>
      </c>
      <c r="K22" s="27">
        <v>-1.1685582177385467E-2</v>
      </c>
      <c r="L22" s="27">
        <v>6.8050357264375361E-3</v>
      </c>
      <c r="M22" s="27">
        <v>1.0476512335248378E-2</v>
      </c>
      <c r="N22" s="27">
        <v>2.0317725752508453E-2</v>
      </c>
      <c r="O22" s="79"/>
    </row>
    <row r="23" spans="2:15" s="3" customFormat="1" x14ac:dyDescent="0.25">
      <c r="B23" s="77"/>
      <c r="C23" s="21" t="s">
        <v>11</v>
      </c>
      <c r="D23" s="22"/>
      <c r="E23" s="22"/>
      <c r="F23" s="22"/>
      <c r="G23" s="23"/>
      <c r="H23" s="27">
        <v>3.818057855264434E-2</v>
      </c>
      <c r="I23" s="27">
        <v>3.3305188103949668E-2</v>
      </c>
      <c r="J23" s="27">
        <v>3.6317414200109033E-2</v>
      </c>
      <c r="K23" s="27">
        <v>3.9600490625547602E-2</v>
      </c>
      <c r="L23" s="27">
        <v>3.4131130962413492E-2</v>
      </c>
      <c r="M23" s="27">
        <v>3.7486757395485348E-2</v>
      </c>
      <c r="N23" s="27">
        <v>4.3908569633178907E-2</v>
      </c>
      <c r="O23" s="79"/>
    </row>
    <row r="24" spans="2:15" s="3" customFormat="1" x14ac:dyDescent="0.25">
      <c r="B24" s="77"/>
      <c r="C24" s="21" t="s">
        <v>12</v>
      </c>
      <c r="D24" s="22"/>
      <c r="E24" s="22"/>
      <c r="F24" s="22"/>
      <c r="G24" s="10"/>
      <c r="H24" s="28">
        <v>4.1134613510088736E-2</v>
      </c>
      <c r="I24" s="28">
        <v>2.5653028742627093E-2</v>
      </c>
      <c r="J24" s="28">
        <v>2.5924235508899995E-2</v>
      </c>
      <c r="K24" s="28">
        <v>3.5412403238722412E-2</v>
      </c>
      <c r="L24" s="28">
        <v>3.1967001804588779E-2</v>
      </c>
      <c r="M24" s="28">
        <v>4.5049546173703048E-2</v>
      </c>
      <c r="N24" s="28">
        <v>4.7171314741035753E-2</v>
      </c>
      <c r="O24" s="79"/>
    </row>
    <row r="25" spans="2:15" s="3" customFormat="1" x14ac:dyDescent="0.25">
      <c r="B25" s="77"/>
      <c r="C25" s="136" t="s">
        <v>45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79"/>
    </row>
    <row r="26" spans="2:15" s="3" customFormat="1" x14ac:dyDescent="0.25">
      <c r="B26" s="77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9"/>
    </row>
    <row r="27" spans="2:15" s="3" customFormat="1" x14ac:dyDescent="0.25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2"/>
    </row>
    <row r="30" spans="2:15" x14ac:dyDescent="0.25">
      <c r="B30" s="74"/>
      <c r="C30" s="118" t="s">
        <v>13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9"/>
    </row>
    <row r="31" spans="2:15" x14ac:dyDescent="0.25">
      <c r="B31" s="77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2:15" x14ac:dyDescent="0.25">
      <c r="B32" s="77"/>
      <c r="C32" s="120" t="str">
        <f>+CONCATENATE("El mes con mayor crecimiento (mensual) fue ", F37,", creciendo ", FIXED(F38*100,1),"% en relación a ", E37," del mismo año. En tanto que en ",H37, " se registró una disminución de ",FIXED(H38*100,1),"% en relación a ",G37,". ")</f>
        <v xml:space="preserve">El mes con mayor crecimiento (mensual) fue Marzo, creciendo 0.8% en relación a Febrero del mismo año. En tanto que en Mayo se registró una disminución de -0.9% en relación a Abril. 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1"/>
    </row>
    <row r="33" spans="2:15" x14ac:dyDescent="0.25">
      <c r="B33" s="77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1"/>
    </row>
    <row r="34" spans="2:15" x14ac:dyDescent="0.25">
      <c r="B34" s="7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79"/>
    </row>
    <row r="35" spans="2:15" x14ac:dyDescent="0.25">
      <c r="B35" s="77"/>
      <c r="C35" s="122" t="s">
        <v>47</v>
      </c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3"/>
    </row>
    <row r="36" spans="2:15" x14ac:dyDescent="0.25">
      <c r="B36" s="77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79"/>
    </row>
    <row r="37" spans="2:15" x14ac:dyDescent="0.25">
      <c r="B37" s="77"/>
      <c r="C37" s="31" t="s">
        <v>0</v>
      </c>
      <c r="D37" s="34" t="s">
        <v>14</v>
      </c>
      <c r="E37" s="34" t="s">
        <v>15</v>
      </c>
      <c r="F37" s="34" t="s">
        <v>16</v>
      </c>
      <c r="G37" s="34" t="s">
        <v>17</v>
      </c>
      <c r="H37" s="34" t="s">
        <v>18</v>
      </c>
      <c r="I37" s="34" t="s">
        <v>19</v>
      </c>
      <c r="J37" s="34" t="s">
        <v>20</v>
      </c>
      <c r="K37" s="34" t="s">
        <v>21</v>
      </c>
      <c r="L37" s="34" t="s">
        <v>22</v>
      </c>
      <c r="M37" s="34" t="s">
        <v>23</v>
      </c>
      <c r="N37" s="34" t="s">
        <v>24</v>
      </c>
      <c r="O37" s="34" t="s">
        <v>25</v>
      </c>
    </row>
    <row r="38" spans="2:15" x14ac:dyDescent="0.25">
      <c r="B38" s="77"/>
      <c r="C38" s="32" t="s">
        <v>26</v>
      </c>
      <c r="D38" s="26">
        <v>1.6973998919835864E-3</v>
      </c>
      <c r="E38" s="26">
        <v>2.5417854116920324E-3</v>
      </c>
      <c r="F38" s="26">
        <v>8.2206515058389495E-3</v>
      </c>
      <c r="G38" s="26">
        <v>8.3822296730939883E-4</v>
      </c>
      <c r="H38" s="26">
        <v>-9.4411451195371976E-3</v>
      </c>
      <c r="I38" s="26">
        <v>-3.6894696387393955E-3</v>
      </c>
      <c r="J38" s="26">
        <v>7.7148588180842026E-4</v>
      </c>
      <c r="K38" s="26">
        <v>5.9358618563059018E-3</v>
      </c>
      <c r="L38" s="26">
        <v>2.0691240708099468E-3</v>
      </c>
      <c r="M38" s="26">
        <v>-1.7589476904251722E-3</v>
      </c>
      <c r="N38" s="26">
        <v>2.4515437064276391E-3</v>
      </c>
      <c r="O38" s="26">
        <v>3.6683225066871383E-3</v>
      </c>
    </row>
    <row r="39" spans="2:15" s="3" customFormat="1" x14ac:dyDescent="0.25">
      <c r="B39" s="77"/>
      <c r="C39" s="33" t="s">
        <v>27</v>
      </c>
      <c r="D39" s="28">
        <v>2.5521365028440268E-3</v>
      </c>
      <c r="E39" s="28">
        <v>5.3094770528765434E-3</v>
      </c>
      <c r="F39" s="28">
        <v>1.2299233106641605E-2</v>
      </c>
      <c r="G39" s="28">
        <v>1.0005717552887816E-3</v>
      </c>
      <c r="H39" s="28">
        <v>-1.6350135656147291E-2</v>
      </c>
      <c r="I39" s="28">
        <v>-8.4198301517021124E-3</v>
      </c>
      <c r="J39" s="28">
        <v>8.0521191713622819E-4</v>
      </c>
      <c r="K39" s="28">
        <v>8.7039204212990828E-3</v>
      </c>
      <c r="L39" s="28">
        <v>1.522732216663103E-3</v>
      </c>
      <c r="M39" s="28">
        <v>-5.5748624384593937E-3</v>
      </c>
      <c r="N39" s="28">
        <v>-2.2570076447033793E-3</v>
      </c>
      <c r="O39" s="28">
        <v>4.1593695271455733E-3</v>
      </c>
    </row>
    <row r="40" spans="2:15" x14ac:dyDescent="0.25">
      <c r="B40" s="77"/>
      <c r="C40" s="33" t="s">
        <v>28</v>
      </c>
      <c r="D40" s="28">
        <v>-4.9541738915037659E-4</v>
      </c>
      <c r="E40" s="28">
        <v>3.3044196612985743E-4</v>
      </c>
      <c r="F40" s="28">
        <v>-1.6516640515329417E-4</v>
      </c>
      <c r="G40" s="28">
        <v>-4.9558106880309705E-4</v>
      </c>
      <c r="H40" s="28">
        <v>-1.6527559705810102E-3</v>
      </c>
      <c r="I40" s="28">
        <v>1.6554920950253571E-3</v>
      </c>
      <c r="J40" s="28">
        <v>1.4874803735227538E-3</v>
      </c>
      <c r="K40" s="28">
        <v>9.0766564898103752E-4</v>
      </c>
      <c r="L40" s="28">
        <v>1.3190436933223637E-3</v>
      </c>
      <c r="M40" s="28">
        <v>-9.8797958175522727E-4</v>
      </c>
      <c r="N40" s="28">
        <v>2.1427394099224895E-3</v>
      </c>
      <c r="O40" s="28">
        <v>-9.8684210526311933E-4</v>
      </c>
    </row>
    <row r="41" spans="2:15" s="3" customFormat="1" x14ac:dyDescent="0.25">
      <c r="B41" s="77"/>
      <c r="C41" s="33" t="s">
        <v>29</v>
      </c>
      <c r="D41" s="28">
        <v>1.6200891049011901E-4</v>
      </c>
      <c r="E41" s="28">
        <v>-9.961934073054235E-3</v>
      </c>
      <c r="F41" s="28">
        <v>-1.8815445026176825E-3</v>
      </c>
      <c r="G41" s="28">
        <v>1.6392099008277761E-4</v>
      </c>
      <c r="H41" s="28">
        <v>-1.9011718429894353E-2</v>
      </c>
      <c r="I41" s="28">
        <v>2.255450672458581E-3</v>
      </c>
      <c r="J41" s="28">
        <v>3.1671945324220907E-3</v>
      </c>
      <c r="K41" s="28">
        <v>7.4775672981057806E-3</v>
      </c>
      <c r="L41" s="28">
        <v>9.0714167903671594E-4</v>
      </c>
      <c r="M41" s="28">
        <v>-1.1534975694158511E-3</v>
      </c>
      <c r="N41" s="28">
        <v>1.0310979130578213E-2</v>
      </c>
      <c r="O41" s="28">
        <v>6.0418027433049026E-3</v>
      </c>
    </row>
    <row r="42" spans="2:15" s="3" customFormat="1" x14ac:dyDescent="0.25">
      <c r="B42" s="77"/>
      <c r="C42" s="33" t="s">
        <v>30</v>
      </c>
      <c r="D42" s="28">
        <v>7.3051948051960913E-4</v>
      </c>
      <c r="E42" s="28">
        <v>2.6766161083624507E-3</v>
      </c>
      <c r="F42" s="28">
        <v>2.8312570781425794E-3</v>
      </c>
      <c r="G42" s="28">
        <v>-1.7746228926353025E-3</v>
      </c>
      <c r="H42" s="28">
        <v>3.232323232322809E-4</v>
      </c>
      <c r="I42" s="28">
        <v>6.0586477098312219E-3</v>
      </c>
      <c r="J42" s="28">
        <v>1.2044323109041688E-3</v>
      </c>
      <c r="K42" s="28">
        <v>2.9673590504450953E-3</v>
      </c>
      <c r="L42" s="28">
        <v>3.3583879737726363E-3</v>
      </c>
      <c r="M42" s="28">
        <v>-6.3755180108382437E-4</v>
      </c>
      <c r="N42" s="28">
        <v>-1.5151515151515804E-3</v>
      </c>
      <c r="O42" s="28">
        <v>3.9932912706652779E-4</v>
      </c>
    </row>
    <row r="43" spans="2:15" s="3" customFormat="1" x14ac:dyDescent="0.25">
      <c r="B43" s="77"/>
      <c r="C43" s="33" t="s">
        <v>31</v>
      </c>
      <c r="D43" s="28">
        <v>2.0151539577624167E-3</v>
      </c>
      <c r="E43" s="28">
        <v>3.3786501488215492E-3</v>
      </c>
      <c r="F43" s="28">
        <v>2.4051952216797012E-4</v>
      </c>
      <c r="G43" s="28">
        <v>-2.2443090734209914E-3</v>
      </c>
      <c r="H43" s="28">
        <v>-1.2050128534705218E-3</v>
      </c>
      <c r="I43" s="28">
        <v>-3.3781066516528346E-3</v>
      </c>
      <c r="J43" s="28">
        <v>8.8774110241307547E-4</v>
      </c>
      <c r="K43" s="28">
        <v>-2.8221254636348059E-3</v>
      </c>
      <c r="L43" s="28">
        <v>-2.9918331042290136E-3</v>
      </c>
      <c r="M43" s="28">
        <v>1.1354420113545149E-3</v>
      </c>
      <c r="N43" s="28">
        <v>-8.9112119248213606E-4</v>
      </c>
      <c r="O43" s="28">
        <v>-8.27049379712963E-3</v>
      </c>
    </row>
    <row r="44" spans="2:15" s="3" customFormat="1" x14ac:dyDescent="0.25">
      <c r="B44" s="77"/>
      <c r="C44" s="33" t="s">
        <v>32</v>
      </c>
      <c r="D44" s="28">
        <v>-1.2541806020066604E-3</v>
      </c>
      <c r="E44" s="28">
        <v>-3.8509836751779991E-3</v>
      </c>
      <c r="F44" s="28">
        <v>-4.7062778384737713E-3</v>
      </c>
      <c r="G44" s="28">
        <v>-2.279827746348162E-3</v>
      </c>
      <c r="H44" s="28">
        <v>-2.1157752200405833E-3</v>
      </c>
      <c r="I44" s="28">
        <v>-8.4810448647265613E-4</v>
      </c>
      <c r="J44" s="28">
        <v>1.6976487564712706E-4</v>
      </c>
      <c r="K44" s="28">
        <v>-2.2065687855384875E-3</v>
      </c>
      <c r="L44" s="28">
        <v>9.6112953984861527E-3</v>
      </c>
      <c r="M44" s="28">
        <v>-2.527379949452957E-4</v>
      </c>
      <c r="N44" s="28">
        <v>1.9634279935956789E-2</v>
      </c>
      <c r="O44" s="28">
        <v>8.5123966942148854E-3</v>
      </c>
    </row>
    <row r="45" spans="2:15" s="3" customFormat="1" x14ac:dyDescent="0.25">
      <c r="B45" s="77"/>
      <c r="C45" s="33" t="s">
        <v>33</v>
      </c>
      <c r="D45" s="28">
        <v>1.413871651873233E-3</v>
      </c>
      <c r="E45" s="28">
        <v>6.4318770099616174E-3</v>
      </c>
      <c r="F45" s="28">
        <v>2.1666276985425892E-2</v>
      </c>
      <c r="G45" s="28">
        <v>2.7462048973985187E-3</v>
      </c>
      <c r="H45" s="28">
        <v>1.4454165081780879E-3</v>
      </c>
      <c r="I45" s="28">
        <v>-7.5964752354906739E-4</v>
      </c>
      <c r="J45" s="28">
        <v>6.0818002128648629E-4</v>
      </c>
      <c r="K45" s="28">
        <v>8.6612976751252457E-3</v>
      </c>
      <c r="L45" s="28">
        <v>3.0129557095515125E-4</v>
      </c>
      <c r="M45" s="28">
        <v>1.2801204819277157E-3</v>
      </c>
      <c r="N45" s="28">
        <v>5.2643453410539109E-4</v>
      </c>
      <c r="O45" s="28">
        <v>-1.0523150932049141E-3</v>
      </c>
    </row>
    <row r="46" spans="2:15" s="3" customFormat="1" x14ac:dyDescent="0.25">
      <c r="B46" s="77"/>
      <c r="C46" s="33" t="s">
        <v>34</v>
      </c>
      <c r="D46" s="28">
        <v>6.6932270916335579E-3</v>
      </c>
      <c r="E46" s="28">
        <v>2.6911508627514014E-3</v>
      </c>
      <c r="F46" s="28">
        <v>4.8152826018312833E-3</v>
      </c>
      <c r="G46" s="28">
        <v>7.6989551418022995E-3</v>
      </c>
      <c r="H46" s="28">
        <v>3.1184220784274963E-4</v>
      </c>
      <c r="I46" s="28">
        <v>2.6498324370665127E-3</v>
      </c>
      <c r="J46" s="28">
        <v>-2.1764477263894744E-3</v>
      </c>
      <c r="K46" s="28">
        <v>5.3750876372984369E-3</v>
      </c>
      <c r="L46" s="28">
        <v>-2.556950255695134E-3</v>
      </c>
      <c r="M46" s="28">
        <v>1.320593490250932E-2</v>
      </c>
      <c r="N46" s="28">
        <v>4.6001686728525115E-4</v>
      </c>
      <c r="O46" s="28">
        <v>7.1269829105677918E-3</v>
      </c>
    </row>
    <row r="47" spans="2:15" x14ac:dyDescent="0.25">
      <c r="B47" s="77"/>
      <c r="C47" s="124" t="s">
        <v>70</v>
      </c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2:15" x14ac:dyDescent="0.25"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51" spans="2:15" x14ac:dyDescent="0.25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6"/>
    </row>
    <row r="52" spans="2:15" x14ac:dyDescent="0.25">
      <c r="B52" s="77"/>
      <c r="C52" s="125" t="s">
        <v>35</v>
      </c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6"/>
    </row>
    <row r="53" spans="2:15" x14ac:dyDescent="0.25">
      <c r="B53" s="77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</row>
    <row r="54" spans="2:15" x14ac:dyDescent="0.25">
      <c r="B54" s="77"/>
      <c r="C54" s="10"/>
      <c r="D54" s="10"/>
      <c r="E54" s="10"/>
      <c r="F54" s="10"/>
      <c r="G54" s="10"/>
      <c r="H54" s="10"/>
      <c r="I54" s="122" t="s">
        <v>49</v>
      </c>
      <c r="J54" s="122"/>
      <c r="K54" s="122"/>
      <c r="L54" s="122"/>
      <c r="M54" s="122"/>
      <c r="N54" s="122"/>
      <c r="O54" s="79"/>
    </row>
    <row r="55" spans="2:15" x14ac:dyDescent="0.25">
      <c r="B55" s="77"/>
      <c r="C55" s="10"/>
      <c r="D55" s="10"/>
      <c r="E55" s="10"/>
      <c r="F55" s="10"/>
      <c r="G55" s="10"/>
      <c r="H55" s="10"/>
      <c r="I55" s="10"/>
      <c r="J55" s="10"/>
      <c r="K55" s="38"/>
      <c r="L55" s="10"/>
      <c r="M55" s="10"/>
      <c r="N55" s="10"/>
      <c r="O55" s="79"/>
    </row>
    <row r="56" spans="2:15" x14ac:dyDescent="0.25">
      <c r="B56" s="77"/>
      <c r="C56" s="139" t="str">
        <f>+CONCATENATE("Los alimentos son el principal componente de la canasta familiar. El Índice de precios al consumidor del ", I58, "  en la región tuvo un crecimiento de ", FIXED(100*M58,1),"%, en tanto los precios de ",I59, " tuvieron un crecimiento de ", FIXED(100*M59,1),"%. Por otro lado los precios por ", I64, ", aumentaron ", FIXED(100*M64,1), "% de enero a dicembre del 2017.")</f>
        <v>Los alimentos son el principal componente de la canasta familiar. El Índice de precios al consumidor del Azúcar  en la región tuvo un crecimiento de -2.3%, en tanto los precios de Leche, quesos y huevos tuvieron un crecimiento de 3.2%. Por otro lado los precios por Energía eléctrica, aumentaron -1.4% de enero a dicembre del 2017.</v>
      </c>
      <c r="D56" s="139"/>
      <c r="E56" s="139"/>
      <c r="F56" s="139"/>
      <c r="G56" s="139"/>
      <c r="H56" s="10"/>
      <c r="I56" s="39" t="s">
        <v>36</v>
      </c>
      <c r="J56" s="40"/>
      <c r="K56" s="41">
        <v>2015</v>
      </c>
      <c r="L56" s="41">
        <v>2016</v>
      </c>
      <c r="M56" s="41">
        <v>2017</v>
      </c>
      <c r="N56" s="42" t="s">
        <v>48</v>
      </c>
      <c r="O56" s="79"/>
    </row>
    <row r="57" spans="2:15" x14ac:dyDescent="0.25">
      <c r="B57" s="77"/>
      <c r="C57" s="139"/>
      <c r="D57" s="139"/>
      <c r="E57" s="139"/>
      <c r="F57" s="139"/>
      <c r="G57" s="139"/>
      <c r="H57" s="10"/>
      <c r="I57" s="10" t="s">
        <v>37</v>
      </c>
      <c r="J57" s="38"/>
      <c r="K57" s="68"/>
      <c r="L57" s="68"/>
      <c r="M57" s="68"/>
      <c r="N57" s="38"/>
      <c r="O57" s="79"/>
    </row>
    <row r="58" spans="2:15" x14ac:dyDescent="0.25">
      <c r="B58" s="77"/>
      <c r="C58" s="139"/>
      <c r="D58" s="139"/>
      <c r="E58" s="139"/>
      <c r="F58" s="139"/>
      <c r="G58" s="139"/>
      <c r="H58" s="10"/>
      <c r="I58" s="43" t="s">
        <v>38</v>
      </c>
      <c r="J58" s="10"/>
      <c r="K58" s="44">
        <v>0.18773379052369088</v>
      </c>
      <c r="L58" s="44">
        <v>4.8159569582048478E-2</v>
      </c>
      <c r="M58" s="44">
        <v>-2.2973395931142337E-2</v>
      </c>
      <c r="N58" s="45">
        <f>+(M58-L58)*100</f>
        <v>-7.1132965513190811</v>
      </c>
      <c r="O58" s="79"/>
    </row>
    <row r="59" spans="2:15" x14ac:dyDescent="0.25">
      <c r="B59" s="77"/>
      <c r="C59" s="139"/>
      <c r="D59" s="139"/>
      <c r="E59" s="139"/>
      <c r="F59" s="139"/>
      <c r="G59" s="139"/>
      <c r="H59" s="10"/>
      <c r="I59" s="43" t="s">
        <v>39</v>
      </c>
      <c r="J59" s="10"/>
      <c r="K59" s="44">
        <v>9.9437606976933157E-3</v>
      </c>
      <c r="L59" s="44">
        <v>2.9456863852796333E-2</v>
      </c>
      <c r="M59" s="44">
        <v>3.1749764816557002E-2</v>
      </c>
      <c r="N59" s="45">
        <f>+(M59-L59)*100</f>
        <v>0.2292900963760669</v>
      </c>
      <c r="O59" s="79"/>
    </row>
    <row r="60" spans="2:15" x14ac:dyDescent="0.25">
      <c r="B60" s="77"/>
      <c r="C60" s="139"/>
      <c r="D60" s="139"/>
      <c r="E60" s="139"/>
      <c r="F60" s="139"/>
      <c r="G60" s="139"/>
      <c r="H60" s="10"/>
      <c r="I60" s="43" t="s">
        <v>40</v>
      </c>
      <c r="J60" s="10"/>
      <c r="K60" s="44">
        <v>-3.6947304663840108E-2</v>
      </c>
      <c r="L60" s="44">
        <v>9.2542677448337773E-2</v>
      </c>
      <c r="M60" s="44">
        <v>-6.1677631578946901E-3</v>
      </c>
      <c r="N60" s="45">
        <f>+(M60-L60)*100</f>
        <v>-9.8710440606232464</v>
      </c>
      <c r="O60" s="79"/>
    </row>
    <row r="61" spans="2:15" x14ac:dyDescent="0.25">
      <c r="B61" s="77"/>
      <c r="C61" s="139"/>
      <c r="D61" s="139"/>
      <c r="E61" s="139"/>
      <c r="F61" s="139"/>
      <c r="G61" s="139"/>
      <c r="H61" s="10"/>
      <c r="I61" s="46" t="s">
        <v>41</v>
      </c>
      <c r="J61" s="47"/>
      <c r="K61" s="48">
        <v>1.7939562832012479E-2</v>
      </c>
      <c r="L61" s="48">
        <v>-3.8925485499187285E-2</v>
      </c>
      <c r="M61" s="48">
        <v>5.7949083140466318E-2</v>
      </c>
      <c r="N61" s="49">
        <f>+(M61-L61)*100</f>
        <v>9.6874568639653607</v>
      </c>
      <c r="O61" s="79"/>
    </row>
    <row r="62" spans="2:15" x14ac:dyDescent="0.25">
      <c r="B62" s="77"/>
      <c r="C62" s="139"/>
      <c r="D62" s="139"/>
      <c r="E62" s="139"/>
      <c r="F62" s="139"/>
      <c r="G62" s="139"/>
      <c r="H62" s="10"/>
      <c r="I62" s="10" t="s">
        <v>42</v>
      </c>
      <c r="J62" s="10"/>
      <c r="K62" s="10"/>
      <c r="L62" s="10"/>
      <c r="M62" s="10"/>
      <c r="N62" s="45"/>
      <c r="O62" s="79"/>
    </row>
    <row r="63" spans="2:15" x14ac:dyDescent="0.25">
      <c r="B63" s="77"/>
      <c r="C63" s="139"/>
      <c r="D63" s="139"/>
      <c r="E63" s="139"/>
      <c r="F63" s="139"/>
      <c r="G63" s="139"/>
      <c r="H63" s="10"/>
      <c r="I63" s="43" t="s">
        <v>43</v>
      </c>
      <c r="J63" s="10"/>
      <c r="K63" s="44">
        <v>-0.10086067778375474</v>
      </c>
      <c r="L63" s="44">
        <v>1.5156047462359101E-2</v>
      </c>
      <c r="M63" s="44">
        <v>4.9111089283959686E-4</v>
      </c>
      <c r="N63" s="45">
        <f>+(M63-L63)*100</f>
        <v>-1.4664936569519504</v>
      </c>
      <c r="O63" s="79"/>
    </row>
    <row r="64" spans="2:15" x14ac:dyDescent="0.25">
      <c r="B64" s="77"/>
      <c r="C64" s="139"/>
      <c r="D64" s="139"/>
      <c r="E64" s="139"/>
      <c r="F64" s="139"/>
      <c r="G64" s="139"/>
      <c r="H64" s="10"/>
      <c r="I64" s="46" t="s">
        <v>44</v>
      </c>
      <c r="J64" s="47"/>
      <c r="K64" s="48">
        <v>0.17646090534979431</v>
      </c>
      <c r="L64" s="48">
        <v>4.617321953267095E-2</v>
      </c>
      <c r="M64" s="48">
        <v>-1.3508091480540219E-2</v>
      </c>
      <c r="N64" s="49">
        <f>+(M64-L64)*100</f>
        <v>-5.9681311013211165</v>
      </c>
      <c r="O64" s="79"/>
    </row>
    <row r="65" spans="2:15" x14ac:dyDescent="0.25">
      <c r="B65" s="77"/>
      <c r="C65" s="139"/>
      <c r="D65" s="139"/>
      <c r="E65" s="139"/>
      <c r="F65" s="139"/>
      <c r="G65" s="139"/>
      <c r="H65" s="10"/>
      <c r="I65" s="10" t="s">
        <v>10</v>
      </c>
      <c r="J65" s="10"/>
      <c r="K65" s="10"/>
      <c r="L65" s="10"/>
      <c r="M65" s="10"/>
      <c r="N65" s="45"/>
      <c r="O65" s="79"/>
    </row>
    <row r="66" spans="2:15" x14ac:dyDescent="0.25">
      <c r="B66" s="77"/>
      <c r="C66" s="139"/>
      <c r="D66" s="139"/>
      <c r="E66" s="139"/>
      <c r="F66" s="139"/>
      <c r="G66" s="139"/>
      <c r="H66" s="10"/>
      <c r="I66" s="43" t="s">
        <v>50</v>
      </c>
      <c r="J66" s="10"/>
      <c r="K66" s="51">
        <v>1.0192263145703206E-2</v>
      </c>
      <c r="L66" s="44">
        <v>2.9045325995566973E-3</v>
      </c>
      <c r="M66" s="44">
        <v>4.5804435637527563E-2</v>
      </c>
      <c r="N66" s="45">
        <f>+(M66-L66)*100</f>
        <v>4.2899903037970866</v>
      </c>
      <c r="O66" s="79"/>
    </row>
    <row r="67" spans="2:15" x14ac:dyDescent="0.25">
      <c r="B67" s="77"/>
      <c r="C67" s="139"/>
      <c r="D67" s="139"/>
      <c r="E67" s="139"/>
      <c r="F67" s="139"/>
      <c r="G67" s="139"/>
      <c r="H67" s="10"/>
      <c r="I67" s="46" t="s">
        <v>51</v>
      </c>
      <c r="J67" s="47"/>
      <c r="K67" s="52">
        <v>-1.8781393317318207E-2</v>
      </c>
      <c r="L67" s="48">
        <v>1.2241264188737055E-3</v>
      </c>
      <c r="M67" s="48">
        <v>6.6688896298772171E-4</v>
      </c>
      <c r="N67" s="49">
        <f>+(M67-L67)*100</f>
        <v>-5.5723745588598383E-2</v>
      </c>
      <c r="O67" s="79"/>
    </row>
    <row r="68" spans="2:15" x14ac:dyDescent="0.25">
      <c r="B68" s="77"/>
      <c r="C68" s="10"/>
      <c r="D68" s="10"/>
      <c r="E68" s="10"/>
      <c r="F68" s="10"/>
      <c r="G68" s="10"/>
      <c r="H68" s="10"/>
      <c r="I68" s="50" t="s">
        <v>52</v>
      </c>
      <c r="J68" s="10"/>
      <c r="K68" s="10"/>
      <c r="L68" s="10"/>
      <c r="M68" s="10"/>
      <c r="N68" s="10"/>
      <c r="O68" s="79"/>
    </row>
    <row r="69" spans="2:15" x14ac:dyDescent="0.25">
      <c r="B69" s="90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2"/>
    </row>
  </sheetData>
  <mergeCells count="14">
    <mergeCell ref="I54:N54"/>
    <mergeCell ref="C56:G67"/>
    <mergeCell ref="C25:N25"/>
    <mergeCell ref="C30:O30"/>
    <mergeCell ref="C32:O33"/>
    <mergeCell ref="C35:O35"/>
    <mergeCell ref="C47:O47"/>
    <mergeCell ref="C52:O52"/>
    <mergeCell ref="B1:O2"/>
    <mergeCell ref="C7:O7"/>
    <mergeCell ref="C9:N11"/>
    <mergeCell ref="C12:N12"/>
    <mergeCell ref="C14:G15"/>
    <mergeCell ref="H14:N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Carátula</vt:lpstr>
      <vt:lpstr>Índice</vt:lpstr>
      <vt:lpstr>Sur</vt:lpstr>
      <vt:lpstr>Arequipa</vt:lpstr>
      <vt:lpstr>Cusco</vt:lpstr>
      <vt:lpstr>Madre de Dios</vt:lpstr>
      <vt:lpstr>Moquegua</vt:lpstr>
      <vt:lpstr>Puno</vt:lpstr>
      <vt:lpstr>Tacna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2018-02-05T14:58:45Z</dcterms:modified>
</cp:coreProperties>
</file>